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LICITAÇÃO 2025\ARBITRAGEM\"/>
    </mc:Choice>
  </mc:AlternateContent>
  <xr:revisionPtr revIDLastSave="0" documentId="13_ncr:1_{690EE8F8-494B-4B84-94D2-BD973B3BEAF9}" xr6:coauthVersionLast="47" xr6:coauthVersionMax="47" xr10:uidLastSave="{00000000-0000-0000-0000-000000000000}"/>
  <bookViews>
    <workbookView xWindow="-120" yWindow="-120" windowWidth="20640" windowHeight="11160" xr2:uid="{31A93C5D-77F4-48A8-B5F7-23CE8CD1D287}"/>
  </bookViews>
  <sheets>
    <sheet name="Planilha1" sheetId="1" r:id="rId1"/>
  </sheets>
  <definedNames>
    <definedName name="_Hlk159244472" localSheetId="0">Planilha1!$A$11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N8" i="1"/>
  <c r="O4" i="1"/>
  <c r="N11" i="1"/>
  <c r="N10" i="1"/>
  <c r="N9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<sst xmlns="http://schemas.openxmlformats.org/spreadsheetml/2006/main" count="45" uniqueCount="37">
  <si>
    <t>PRODUTO</t>
  </si>
  <si>
    <t>QTD</t>
  </si>
  <si>
    <t>TOTAL</t>
  </si>
  <si>
    <t>ORÇAMENTOS</t>
  </si>
  <si>
    <t>PESQUISA</t>
  </si>
  <si>
    <t>EDITAIS</t>
  </si>
  <si>
    <t>SOMA VLR TOTAL</t>
  </si>
  <si>
    <t>MEDIA VLR TOTAL</t>
  </si>
  <si>
    <t>VLR TOTAL</t>
  </si>
  <si>
    <t>MÉDIA DE PREÇOS</t>
  </si>
  <si>
    <t>Equipe de arbitragem de basquetebol (categoria juvenil e adulto) composta de 02 árbitros. 1 anotador e 01 crcnomelrísta</t>
  </si>
  <si>
    <t>Equipe de arbitragem de futebol de campo (categoria adulto e veterano - masculino) composta de 01 árbitro, 02 assistentes e 01 anotador, 04gandulas, 02 maqueifos e um massagista</t>
  </si>
  <si>
    <t>Equipe de arbitregem de futebol de campo (categoria infantil) composta de 01 árbrtro, 02 assistentes e 01 anotador e 2 gendulas</t>
  </si>
  <si>
    <t>Equipe de arbitragem de esporto areia composta por 2 árbitros e 1 assistente</t>
  </si>
  <si>
    <t>Equipe de arbitragem de futsal (categoria adulto masculino, feminino e veterano) composta da 02 árbitros a 01 anotador</t>
  </si>
  <si>
    <t>Equipe de arbitragem de handebol (categoria juvenil e adulto) composta de 02 árbitros. Icronometrista e 1 anotador</t>
  </si>
  <si>
    <t>Equipe de arbitragem de futebol Suíço ou Society (categoria juvenil, adulto masculino, feminino e veterarKi) composta de 02 árbitros e 01 ar&gt;otador</t>
  </si>
  <si>
    <t>Equipe de arbitragem de volebol de quadra (categoria juvanil e adulto) composta de 02 árbitros e 1 anotedor</t>
  </si>
  <si>
    <t>Equipe de arbitragem de futsal (categoria infantil) composta de 02 árbitros e 01 anotador</t>
  </si>
  <si>
    <t>AAA</t>
  </si>
  <si>
    <t>PNCP</t>
  </si>
  <si>
    <t>PREFEITURA SÃO FRANCISCO DO GLORIA</t>
  </si>
  <si>
    <t xml:space="preserve"> KS ACESSÓRIA ESPORTIVA</t>
  </si>
  <si>
    <t xml:space="preserve">R$ 400,00 </t>
  </si>
  <si>
    <t>R$ 474,83</t>
  </si>
  <si>
    <t>R$ 560,00</t>
  </si>
  <si>
    <t>PREFEITURA DE GUAÍRA</t>
  </si>
  <si>
    <t>R$ 1.430,00</t>
  </si>
  <si>
    <t>R$ 545,00</t>
  </si>
  <si>
    <t>PREFEITURA SANTA IZABEL DO OESTE</t>
  </si>
  <si>
    <t>PREFEITURA DE SÃO MATHEUS DO SUL</t>
  </si>
  <si>
    <t>PAINEL DE PREÇO</t>
  </si>
  <si>
    <t>GOVERNAMENTAL</t>
  </si>
  <si>
    <t>SITE</t>
  </si>
  <si>
    <t>MENOR PREÇO</t>
  </si>
  <si>
    <t>NAÕ FOI ENCONTRADO</t>
  </si>
  <si>
    <t>VOLPER EVENTOS ESPORTIVOS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</si>
</sst>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0" borderId="1" xfId="0" applyFont="1" applyBorder="1"/>
    <xf numFmtId="0" fontId="0" fillId="4" borderId="0" xfId="0" applyFont="1" applyFill="1" applyBorder="1"/>
    <xf numFmtId="0" fontId="0" fillId="4" borderId="4" xfId="0" applyFont="1" applyFill="1" applyBorder="1"/>
    <xf numFmtId="0" fontId="3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8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8" fontId="9" fillId="0" borderId="1" xfId="0" applyNumberFormat="1" applyFont="1" applyBorder="1" applyAlignment="1">
      <alignment horizontal="center" vertical="center"/>
    </xf>
    <xf numFmtId="8" fontId="9" fillId="0" borderId="1" xfId="0" applyNumberFormat="1" applyFont="1" applyBorder="1" applyAlignment="1">
      <alignment horizontal="center" vertical="center" wrapText="1"/>
    </xf>
    <xf numFmtId="8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8" fontId="9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/>
    <xf numFmtId="8" fontId="4" fillId="0" borderId="3" xfId="0" applyNumberFormat="1" applyFont="1" applyBorder="1"/>
    <xf numFmtId="0" fontId="4" fillId="0" borderId="1" xfId="0" applyFont="1" applyBorder="1"/>
    <xf numFmtId="0" fontId="10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B4D13-474D-4524-836F-DFFD4AE77EAD}">
  <dimension ref="A1:O12"/>
  <sheetViews>
    <sheetView tabSelected="1" view="pageBreakPreview" zoomScale="50" zoomScaleNormal="110" zoomScaleSheetLayoutView="50" workbookViewId="0">
      <selection activeCell="M4" sqref="M4"/>
    </sheetView>
  </sheetViews>
  <sheetFormatPr defaultRowHeight="15" x14ac:dyDescent="0.25"/>
  <cols>
    <col min="1" max="1" width="70.7109375" customWidth="1"/>
    <col min="2" max="2" width="8.42578125" customWidth="1"/>
    <col min="3" max="3" width="17.42578125" customWidth="1"/>
    <col min="4" max="4" width="17.7109375" customWidth="1"/>
    <col min="5" max="5" width="19.140625" customWidth="1"/>
    <col min="6" max="6" width="21" customWidth="1"/>
    <col min="7" max="7" width="18.5703125" customWidth="1"/>
    <col min="8" max="8" width="21.7109375" customWidth="1"/>
    <col min="9" max="9" width="24.140625" customWidth="1"/>
    <col min="10" max="11" width="20.42578125" customWidth="1"/>
    <col min="12" max="12" width="25.28515625" customWidth="1"/>
    <col min="13" max="13" width="25.7109375" customWidth="1"/>
    <col min="14" max="14" width="19.140625" customWidth="1"/>
    <col min="15" max="15" width="22.42578125" customWidth="1"/>
  </cols>
  <sheetData>
    <row r="1" spans="1:15" ht="45" customHeight="1" x14ac:dyDescent="0.25">
      <c r="A1" s="5"/>
      <c r="B1" s="6"/>
      <c r="C1" s="7"/>
      <c r="D1" s="2" t="s">
        <v>3</v>
      </c>
      <c r="E1" s="7"/>
      <c r="F1" s="3"/>
      <c r="G1" s="4" t="s">
        <v>4</v>
      </c>
      <c r="H1" s="4" t="s">
        <v>5</v>
      </c>
      <c r="I1" s="4"/>
      <c r="J1" s="17" t="s">
        <v>33</v>
      </c>
      <c r="K1" s="17"/>
      <c r="L1" s="18" t="s">
        <v>32</v>
      </c>
      <c r="M1" s="15"/>
      <c r="N1" s="8" t="s">
        <v>9</v>
      </c>
      <c r="O1" s="8"/>
    </row>
    <row r="2" spans="1:15" ht="51" customHeight="1" x14ac:dyDescent="0.25">
      <c r="A2" s="14" t="s">
        <v>0</v>
      </c>
      <c r="B2" s="9" t="s">
        <v>1</v>
      </c>
      <c r="C2" s="31" t="s">
        <v>19</v>
      </c>
      <c r="D2" s="32" t="s">
        <v>22</v>
      </c>
      <c r="E2" s="10" t="s">
        <v>36</v>
      </c>
      <c r="F2" s="32" t="s">
        <v>21</v>
      </c>
      <c r="G2" s="33" t="s">
        <v>26</v>
      </c>
      <c r="H2" s="33" t="s">
        <v>29</v>
      </c>
      <c r="I2" s="33" t="s">
        <v>30</v>
      </c>
      <c r="J2" s="34" t="s">
        <v>34</v>
      </c>
      <c r="K2" s="34" t="s">
        <v>31</v>
      </c>
      <c r="L2" s="16" t="s">
        <v>20</v>
      </c>
      <c r="M2" s="11" t="s">
        <v>6</v>
      </c>
      <c r="N2" s="11" t="s">
        <v>7</v>
      </c>
      <c r="O2" s="11" t="s">
        <v>8</v>
      </c>
    </row>
    <row r="3" spans="1:15" ht="51" customHeight="1" x14ac:dyDescent="0.25">
      <c r="A3" s="29" t="s">
        <v>10</v>
      </c>
      <c r="B3" s="12">
        <v>30</v>
      </c>
      <c r="C3" s="21">
        <v>490</v>
      </c>
      <c r="D3" s="20">
        <v>520</v>
      </c>
      <c r="E3" s="20">
        <v>600</v>
      </c>
      <c r="F3" s="20"/>
      <c r="G3" s="20">
        <v>560</v>
      </c>
      <c r="H3" s="20">
        <v>260</v>
      </c>
      <c r="I3" s="20">
        <v>326.67</v>
      </c>
      <c r="J3" s="21" t="s">
        <v>35</v>
      </c>
      <c r="K3" s="20">
        <v>415.66</v>
      </c>
      <c r="L3" s="19" t="s">
        <v>25</v>
      </c>
      <c r="M3" s="20">
        <v>3732.33</v>
      </c>
      <c r="N3" s="20">
        <f>M3/8</f>
        <v>466.54124999999999</v>
      </c>
      <c r="O3" s="20">
        <v>13996.2</v>
      </c>
    </row>
    <row r="4" spans="1:15" ht="72" customHeight="1" x14ac:dyDescent="0.25">
      <c r="A4" s="30" t="s">
        <v>11</v>
      </c>
      <c r="B4" s="9">
        <v>50</v>
      </c>
      <c r="C4" s="21">
        <v>1350</v>
      </c>
      <c r="D4" s="20">
        <v>1500</v>
      </c>
      <c r="E4" s="20">
        <v>1250</v>
      </c>
      <c r="F4" s="24"/>
      <c r="G4" s="21"/>
      <c r="H4" s="24"/>
      <c r="I4" s="21"/>
      <c r="J4" s="21" t="s">
        <v>35</v>
      </c>
      <c r="K4" s="25">
        <v>1288</v>
      </c>
      <c r="L4" s="19" t="s">
        <v>27</v>
      </c>
      <c r="M4" s="20">
        <v>6818</v>
      </c>
      <c r="N4" s="20">
        <f>M4/5</f>
        <v>1363.6</v>
      </c>
      <c r="O4" s="20">
        <f>N4*B4</f>
        <v>68180</v>
      </c>
    </row>
    <row r="5" spans="1:15" ht="52.5" customHeight="1" x14ac:dyDescent="0.25">
      <c r="A5" s="30" t="s">
        <v>12</v>
      </c>
      <c r="B5" s="9">
        <v>40</v>
      </c>
      <c r="C5" s="21">
        <v>850</v>
      </c>
      <c r="D5" s="22">
        <v>700</v>
      </c>
      <c r="E5" s="22">
        <v>680</v>
      </c>
      <c r="F5" s="21">
        <v>581.66999999999996</v>
      </c>
      <c r="G5" s="24"/>
      <c r="H5" s="24"/>
      <c r="I5" s="21"/>
      <c r="J5" s="21" t="s">
        <v>35</v>
      </c>
      <c r="K5" s="21">
        <v>695</v>
      </c>
      <c r="L5" s="19" t="s">
        <v>28</v>
      </c>
      <c r="M5" s="20">
        <v>4051.67</v>
      </c>
      <c r="N5" s="20">
        <f>M5/6</f>
        <v>675.27833333333331</v>
      </c>
      <c r="O5" s="20">
        <v>27011.200000000001</v>
      </c>
    </row>
    <row r="6" spans="1:15" ht="42" customHeight="1" x14ac:dyDescent="0.25">
      <c r="A6" s="30" t="s">
        <v>13</v>
      </c>
      <c r="B6" s="9">
        <v>60</v>
      </c>
      <c r="C6" s="21">
        <v>380</v>
      </c>
      <c r="D6" s="22">
        <v>360</v>
      </c>
      <c r="E6" s="22">
        <v>400</v>
      </c>
      <c r="F6" s="21">
        <v>383.33</v>
      </c>
      <c r="G6" s="21">
        <v>322.17</v>
      </c>
      <c r="H6" s="21">
        <v>220</v>
      </c>
      <c r="I6" s="21">
        <v>326.67</v>
      </c>
      <c r="J6" s="21" t="s">
        <v>35</v>
      </c>
      <c r="K6" s="25">
        <v>349</v>
      </c>
      <c r="L6" s="19" t="s">
        <v>23</v>
      </c>
      <c r="M6" s="20">
        <v>3141.17</v>
      </c>
      <c r="N6" s="20">
        <f>M6/9</f>
        <v>349.01888888888891</v>
      </c>
      <c r="O6" s="20">
        <v>20941.2</v>
      </c>
    </row>
    <row r="7" spans="1:15" ht="49.5" customHeight="1" x14ac:dyDescent="0.25">
      <c r="A7" s="30" t="s">
        <v>14</v>
      </c>
      <c r="B7" s="9">
        <v>80</v>
      </c>
      <c r="C7" s="21">
        <v>520</v>
      </c>
      <c r="D7" s="22">
        <v>520</v>
      </c>
      <c r="E7" s="22">
        <v>480</v>
      </c>
      <c r="F7" s="21">
        <v>438.33</v>
      </c>
      <c r="G7" s="21">
        <v>489.88</v>
      </c>
      <c r="H7" s="21">
        <v>290</v>
      </c>
      <c r="I7" s="21">
        <v>412.33</v>
      </c>
      <c r="J7" s="21" t="s">
        <v>35</v>
      </c>
      <c r="K7" s="25">
        <v>420.99</v>
      </c>
      <c r="L7" s="22">
        <v>473.3</v>
      </c>
      <c r="M7" s="20">
        <v>4044.83</v>
      </c>
      <c r="N7" s="20">
        <f>M7/9</f>
        <v>449.42555555555555</v>
      </c>
      <c r="O7" s="20">
        <v>35954.400000000001</v>
      </c>
    </row>
    <row r="8" spans="1:15" ht="45" customHeight="1" x14ac:dyDescent="0.25">
      <c r="A8" s="30" t="s">
        <v>18</v>
      </c>
      <c r="B8" s="9">
        <v>130</v>
      </c>
      <c r="C8" s="21">
        <v>420</v>
      </c>
      <c r="D8" s="22">
        <v>420</v>
      </c>
      <c r="E8" s="22">
        <v>390</v>
      </c>
      <c r="F8" s="22">
        <v>438.33</v>
      </c>
      <c r="G8" s="22">
        <v>328.42</v>
      </c>
      <c r="H8" s="22">
        <v>290</v>
      </c>
      <c r="I8" s="21">
        <v>326.67</v>
      </c>
      <c r="J8" s="21" t="s">
        <v>35</v>
      </c>
      <c r="K8" s="21">
        <v>310</v>
      </c>
      <c r="L8" s="22">
        <v>376.6</v>
      </c>
      <c r="M8" s="20">
        <v>3300.02</v>
      </c>
      <c r="N8" s="20">
        <f>M8/9</f>
        <v>366.66888888888889</v>
      </c>
      <c r="O8" s="20">
        <v>47667.1</v>
      </c>
    </row>
    <row r="9" spans="1:15" ht="51" customHeight="1" x14ac:dyDescent="0.25">
      <c r="A9" s="30" t="s">
        <v>15</v>
      </c>
      <c r="B9" s="9">
        <v>20</v>
      </c>
      <c r="C9" s="21">
        <v>490</v>
      </c>
      <c r="D9" s="22">
        <v>520</v>
      </c>
      <c r="E9" s="22">
        <v>480</v>
      </c>
      <c r="F9" s="22">
        <v>383.33</v>
      </c>
      <c r="G9" s="22">
        <v>474.83</v>
      </c>
      <c r="H9" s="22">
        <v>220</v>
      </c>
      <c r="I9" s="21">
        <v>326.67</v>
      </c>
      <c r="J9" s="21" t="s">
        <v>35</v>
      </c>
      <c r="K9" s="21">
        <v>400</v>
      </c>
      <c r="L9" s="23" t="s">
        <v>24</v>
      </c>
      <c r="M9" s="20">
        <v>3769.66</v>
      </c>
      <c r="N9" s="20">
        <f>M9/9</f>
        <v>418.85111111111109</v>
      </c>
      <c r="O9" s="20">
        <v>8377</v>
      </c>
    </row>
    <row r="10" spans="1:15" ht="48.75" customHeight="1" x14ac:dyDescent="0.25">
      <c r="A10" s="30" t="s">
        <v>17</v>
      </c>
      <c r="B10" s="9">
        <v>40</v>
      </c>
      <c r="C10" s="21">
        <v>490</v>
      </c>
      <c r="D10" s="22">
        <v>520</v>
      </c>
      <c r="E10" s="22">
        <v>480</v>
      </c>
      <c r="F10" s="22">
        <v>383.33</v>
      </c>
      <c r="G10" s="22">
        <v>378.07</v>
      </c>
      <c r="H10" s="22">
        <v>220</v>
      </c>
      <c r="I10" s="21">
        <v>326.67</v>
      </c>
      <c r="J10" s="21" t="s">
        <v>35</v>
      </c>
      <c r="K10" s="21">
        <v>400.52</v>
      </c>
      <c r="L10" s="22">
        <v>423.3</v>
      </c>
      <c r="M10" s="20">
        <v>3621.89</v>
      </c>
      <c r="N10" s="20">
        <f>M10/9</f>
        <v>402.43222222222221</v>
      </c>
      <c r="O10" s="20">
        <v>16097.2</v>
      </c>
    </row>
    <row r="11" spans="1:15" ht="56.25" customHeight="1" x14ac:dyDescent="0.25">
      <c r="A11" s="30" t="s">
        <v>16</v>
      </c>
      <c r="B11" s="9">
        <v>40</v>
      </c>
      <c r="C11" s="21">
        <v>490</v>
      </c>
      <c r="D11" s="22">
        <v>520</v>
      </c>
      <c r="E11" s="22">
        <v>480</v>
      </c>
      <c r="F11" s="22"/>
      <c r="G11" s="22">
        <v>375.05</v>
      </c>
      <c r="H11" s="22">
        <v>290</v>
      </c>
      <c r="I11" s="21">
        <v>423</v>
      </c>
      <c r="J11" s="21" t="s">
        <v>35</v>
      </c>
      <c r="K11" s="21">
        <v>377.6</v>
      </c>
      <c r="L11" s="22">
        <v>506.6</v>
      </c>
      <c r="M11" s="20">
        <v>3462.25</v>
      </c>
      <c r="N11" s="20">
        <f>M11/8</f>
        <v>432.78125</v>
      </c>
      <c r="O11" s="20">
        <v>17311.2</v>
      </c>
    </row>
    <row r="12" spans="1:15" ht="15.75" customHeight="1" x14ac:dyDescent="0.25">
      <c r="A12" s="1" t="s">
        <v>2</v>
      </c>
      <c r="B12" s="26"/>
      <c r="C12" s="27"/>
      <c r="D12" s="27"/>
      <c r="E12" s="26"/>
      <c r="F12" s="26"/>
      <c r="G12" s="26"/>
      <c r="H12" s="26"/>
      <c r="I12" s="26"/>
      <c r="J12" s="26"/>
      <c r="K12" s="28"/>
      <c r="L12" s="28"/>
      <c r="M12" s="28"/>
      <c r="N12" s="28"/>
      <c r="O12" s="13">
        <f>SUM(O3:O11)</f>
        <v>255535.50000000003</v>
      </c>
    </row>
  </sheetData>
  <pageMargins left="0.51181102362204722" right="0.51181102362204722" top="0.78740157480314965" bottom="0.78740157480314965" header="0.31496062992125984" footer="0.31496062992125984"/>
  <pageSetup paperSize="9" scale="3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Planilha1!_Hlk159244472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2025-01-27T18:50:16Z</cp:lastPrinted>
  <dcterms:created xsi:type="dcterms:W3CDTF">2024-01-10T16:40:34Z</dcterms:created>
  <dcterms:modified xsi:type="dcterms:W3CDTF">2025-01-27T18:50:29Z</dcterms:modified>
</cp:coreProperties>
</file>