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MÉDICO HOSPITALAR\"/>
    </mc:Choice>
  </mc:AlternateContent>
  <bookViews>
    <workbookView xWindow="0" yWindow="0" windowWidth="28800" windowHeight="12135" activeTab="1"/>
  </bookViews>
  <sheets>
    <sheet name="QTD SECRETARIAS" sheetId="1" r:id="rId1"/>
    <sheet name="MÉDIA DE PREÇOS" sheetId="2" r:id="rId2"/>
  </sheets>
  <calcPr calcId="152511"/>
</workbook>
</file>

<file path=xl/calcChain.xml><?xml version="1.0" encoding="utf-8"?>
<calcChain xmlns="http://schemas.openxmlformats.org/spreadsheetml/2006/main">
  <c r="AE9" i="2" l="1"/>
  <c r="AE10" i="2"/>
  <c r="AE11" i="2"/>
  <c r="AE12" i="2"/>
  <c r="AE13" i="2"/>
  <c r="AE14" i="2"/>
  <c r="AE15" i="2"/>
  <c r="AE16" i="2"/>
  <c r="AE17" i="2"/>
  <c r="AE18" i="2"/>
  <c r="AE20" i="2"/>
  <c r="AE21" i="2"/>
  <c r="AE22" i="2"/>
  <c r="AE23" i="2"/>
  <c r="AE25" i="2"/>
  <c r="AE26" i="2"/>
  <c r="AE27" i="2"/>
  <c r="AE28" i="2"/>
  <c r="AE29" i="2"/>
  <c r="AE30" i="2"/>
  <c r="AE33" i="2"/>
  <c r="AE38" i="2"/>
  <c r="AE39" i="2"/>
  <c r="AE40" i="2"/>
  <c r="AE41" i="2"/>
  <c r="AE42" i="2"/>
  <c r="AE43" i="2"/>
  <c r="AE44" i="2"/>
  <c r="AE45" i="2"/>
  <c r="AE46" i="2"/>
  <c r="AE47" i="2"/>
  <c r="AE50" i="2"/>
  <c r="AE51" i="2"/>
  <c r="AE52" i="2"/>
  <c r="AE53" i="2"/>
  <c r="AE54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81" i="2"/>
  <c r="AE82" i="2"/>
  <c r="AE87" i="2"/>
  <c r="AE88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6" i="2"/>
  <c r="AE107" i="2"/>
  <c r="AE108" i="2"/>
  <c r="AE109" i="2"/>
  <c r="AE112" i="2"/>
  <c r="AE113" i="2"/>
  <c r="AE114" i="2"/>
  <c r="AE115" i="2"/>
  <c r="AE116" i="2"/>
  <c r="AE118" i="2"/>
  <c r="AE119" i="2"/>
  <c r="AE121" i="2"/>
  <c r="AE123" i="2"/>
  <c r="AE124" i="2"/>
  <c r="AE125" i="2"/>
  <c r="AE126" i="2"/>
  <c r="AE127" i="2"/>
  <c r="AE128" i="2"/>
  <c r="AE129" i="2"/>
  <c r="AE130" i="2"/>
  <c r="AE131" i="2"/>
  <c r="AE132" i="2"/>
  <c r="AE134" i="2"/>
  <c r="AE135" i="2"/>
  <c r="AE136" i="2"/>
  <c r="AE137" i="2"/>
  <c r="AE138" i="2"/>
  <c r="AE139" i="2"/>
  <c r="AE140" i="2"/>
  <c r="AE141" i="2"/>
  <c r="AE142" i="2"/>
  <c r="AE144" i="2"/>
  <c r="AE145" i="2"/>
  <c r="AE147" i="2"/>
  <c r="AE148" i="2"/>
  <c r="AE149" i="2"/>
  <c r="AE150" i="2"/>
  <c r="AE151" i="2"/>
  <c r="AE154" i="2"/>
  <c r="AE155" i="2"/>
  <c r="AE156" i="2"/>
  <c r="AE157" i="2"/>
  <c r="AE158" i="2"/>
  <c r="AE159" i="2"/>
  <c r="AE160" i="2"/>
  <c r="AE161" i="2"/>
  <c r="AE162" i="2"/>
  <c r="AE163" i="2"/>
  <c r="AE164" i="2"/>
  <c r="AE165" i="2"/>
  <c r="AE166" i="2"/>
  <c r="AE168" i="2"/>
  <c r="AE169" i="2"/>
  <c r="AE170" i="2"/>
  <c r="AE171" i="2"/>
  <c r="AE172" i="2"/>
  <c r="AE174" i="2"/>
  <c r="AE175" i="2"/>
  <c r="AE176" i="2"/>
  <c r="AE177" i="2"/>
  <c r="AE178" i="2"/>
  <c r="AE179" i="2"/>
  <c r="AE180" i="2"/>
  <c r="AE181" i="2"/>
  <c r="AE182" i="2"/>
  <c r="AE183" i="2"/>
  <c r="AE184" i="2"/>
  <c r="AE185" i="2"/>
  <c r="AE186" i="2"/>
  <c r="AE187" i="2"/>
  <c r="AE188" i="2"/>
  <c r="AE189" i="2"/>
  <c r="AE190" i="2"/>
  <c r="AE191" i="2"/>
  <c r="AE192" i="2"/>
  <c r="AE193" i="2"/>
  <c r="AE194" i="2"/>
  <c r="AE196" i="2"/>
  <c r="AE197" i="2"/>
  <c r="AE198" i="2"/>
  <c r="AE199" i="2"/>
  <c r="AE200" i="2"/>
  <c r="AE201" i="2"/>
  <c r="AE203" i="2"/>
  <c r="AE204" i="2"/>
  <c r="AE205" i="2"/>
  <c r="AE206" i="2"/>
  <c r="AE207" i="2"/>
  <c r="AE208" i="2"/>
  <c r="AE209" i="2"/>
  <c r="AE210" i="2"/>
  <c r="AE211" i="2"/>
  <c r="AE212" i="2"/>
  <c r="AE213" i="2"/>
  <c r="AE214" i="2"/>
  <c r="AE215" i="2"/>
  <c r="AE217" i="2"/>
  <c r="AE218" i="2"/>
  <c r="AE220" i="2"/>
  <c r="AF220" i="2" s="1"/>
  <c r="AE221" i="2"/>
  <c r="AE222" i="2"/>
  <c r="AE223" i="2"/>
  <c r="AE224" i="2"/>
  <c r="AE225" i="2"/>
  <c r="AE226" i="2"/>
  <c r="AE227" i="2"/>
  <c r="AE228" i="2"/>
  <c r="AE229" i="2"/>
  <c r="AE231" i="2"/>
  <c r="AE232" i="2"/>
  <c r="AE233" i="2"/>
  <c r="AE234" i="2"/>
  <c r="AE235" i="2"/>
  <c r="AE236" i="2"/>
  <c r="AE238" i="2"/>
  <c r="AE239" i="2"/>
  <c r="AE240" i="2"/>
  <c r="AE241" i="2"/>
  <c r="AE242" i="2"/>
  <c r="AE243" i="2"/>
  <c r="AE244" i="2"/>
  <c r="AE245" i="2"/>
  <c r="AE246" i="2"/>
  <c r="AE247" i="2"/>
  <c r="AE248" i="2"/>
  <c r="AE249" i="2"/>
  <c r="AE250" i="2"/>
  <c r="AE251" i="2"/>
  <c r="AE254" i="2"/>
  <c r="AE256" i="2"/>
  <c r="AE257" i="2"/>
  <c r="AE258" i="2"/>
  <c r="AE259" i="2"/>
  <c r="AE260" i="2"/>
  <c r="AE261" i="2"/>
  <c r="AE262" i="2"/>
  <c r="AE263" i="2"/>
  <c r="AE264" i="2"/>
  <c r="AE265" i="2"/>
  <c r="AE266" i="2"/>
  <c r="AE272" i="2"/>
  <c r="AE273" i="2"/>
  <c r="AE274" i="2"/>
  <c r="AE8" i="2"/>
  <c r="AE7" i="2"/>
  <c r="AE6" i="2"/>
  <c r="AE5" i="2"/>
  <c r="AE4" i="2"/>
  <c r="AE3" i="2"/>
  <c r="AE2" i="2"/>
  <c r="W8" i="2"/>
  <c r="W9" i="2"/>
  <c r="W10" i="2"/>
  <c r="W11" i="2"/>
  <c r="W13" i="2"/>
  <c r="W14" i="2"/>
  <c r="W15" i="2"/>
  <c r="W19" i="2"/>
  <c r="W20" i="2"/>
  <c r="W21" i="2"/>
  <c r="W22" i="2"/>
  <c r="W24" i="2"/>
  <c r="W25" i="2"/>
  <c r="W26" i="2"/>
  <c r="W27" i="2"/>
  <c r="W28" i="2"/>
  <c r="W29" i="2"/>
  <c r="W30" i="2"/>
  <c r="W31" i="2"/>
  <c r="W32" i="2"/>
  <c r="AF32" i="2" s="1"/>
  <c r="W33" i="2"/>
  <c r="W34" i="2"/>
  <c r="W35" i="2"/>
  <c r="W36" i="2"/>
  <c r="W38" i="2"/>
  <c r="W39" i="2"/>
  <c r="W40" i="2"/>
  <c r="W42" i="2"/>
  <c r="W43" i="2"/>
  <c r="W45" i="2"/>
  <c r="W46" i="2"/>
  <c r="W47" i="2"/>
  <c r="W48" i="2"/>
  <c r="W49" i="2"/>
  <c r="W50" i="2"/>
  <c r="W51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6" i="2"/>
  <c r="W77" i="2"/>
  <c r="W78" i="2"/>
  <c r="W79" i="2"/>
  <c r="W80" i="2"/>
  <c r="AF80" i="2" s="1"/>
  <c r="W81" i="2"/>
  <c r="W82" i="2"/>
  <c r="W84" i="2"/>
  <c r="W85" i="2"/>
  <c r="W87" i="2"/>
  <c r="W90" i="2"/>
  <c r="W91" i="2"/>
  <c r="W92" i="2"/>
  <c r="AF92" i="2" s="1"/>
  <c r="W93" i="2"/>
  <c r="AF93" i="2" s="1"/>
  <c r="W94" i="2"/>
  <c r="AF94" i="2" s="1"/>
  <c r="W96" i="2"/>
  <c r="W98" i="2"/>
  <c r="W99" i="2"/>
  <c r="W100" i="2"/>
  <c r="W101" i="2"/>
  <c r="W102" i="2"/>
  <c r="W103" i="2"/>
  <c r="W105" i="2"/>
  <c r="W106" i="2"/>
  <c r="W110" i="2"/>
  <c r="W111" i="2"/>
  <c r="W112" i="2"/>
  <c r="W113" i="2"/>
  <c r="W114" i="2"/>
  <c r="W115" i="2"/>
  <c r="W116" i="2"/>
  <c r="W117" i="2"/>
  <c r="W123" i="2"/>
  <c r="W124" i="2"/>
  <c r="W125" i="2"/>
  <c r="W126" i="2"/>
  <c r="W127" i="2"/>
  <c r="W128" i="2"/>
  <c r="W129" i="2"/>
  <c r="W132" i="2"/>
  <c r="W133" i="2"/>
  <c r="W135" i="2"/>
  <c r="W139" i="2"/>
  <c r="W142" i="2"/>
  <c r="W146" i="2"/>
  <c r="W147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7" i="2"/>
  <c r="W168" i="2"/>
  <c r="W169" i="2"/>
  <c r="W170" i="2"/>
  <c r="W171" i="2"/>
  <c r="W175" i="2"/>
  <c r="W176" i="2"/>
  <c r="W177" i="2"/>
  <c r="W178" i="2"/>
  <c r="W179" i="2"/>
  <c r="W180" i="2"/>
  <c r="W181" i="2"/>
  <c r="W182" i="2"/>
  <c r="W183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AF196" i="2" s="1"/>
  <c r="W197" i="2"/>
  <c r="W198" i="2"/>
  <c r="W199" i="2"/>
  <c r="W200" i="2"/>
  <c r="W201" i="2"/>
  <c r="W202" i="2"/>
  <c r="AF202" i="2" s="1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21" i="2"/>
  <c r="W222" i="2"/>
  <c r="W223" i="2"/>
  <c r="W224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7" i="2"/>
  <c r="W6" i="2"/>
  <c r="W4" i="2"/>
  <c r="W2" i="2"/>
  <c r="O7" i="2"/>
  <c r="AF7" i="2" s="1"/>
  <c r="O8" i="2"/>
  <c r="AF8" i="2" s="1"/>
  <c r="O9" i="2"/>
  <c r="AF9" i="2" s="1"/>
  <c r="O10" i="2"/>
  <c r="AF10" i="2" s="1"/>
  <c r="O11" i="2"/>
  <c r="AF11" i="2" s="1"/>
  <c r="O12" i="2"/>
  <c r="AF12" i="2" s="1"/>
  <c r="O13" i="2"/>
  <c r="AF13" i="2" s="1"/>
  <c r="O14" i="2"/>
  <c r="AF14" i="2" s="1"/>
  <c r="O15" i="2"/>
  <c r="AF15" i="2" s="1"/>
  <c r="O16" i="2"/>
  <c r="AF16" i="2" s="1"/>
  <c r="O17" i="2"/>
  <c r="AF17" i="2" s="1"/>
  <c r="O18" i="2"/>
  <c r="AF18" i="2" s="1"/>
  <c r="O19" i="2"/>
  <c r="AF19" i="2" s="1"/>
  <c r="O20" i="2"/>
  <c r="AF20" i="2" s="1"/>
  <c r="O21" i="2"/>
  <c r="AF21" i="2" s="1"/>
  <c r="O22" i="2"/>
  <c r="AF22" i="2" s="1"/>
  <c r="O23" i="2"/>
  <c r="AF23" i="2" s="1"/>
  <c r="O24" i="2"/>
  <c r="AF24" i="2" s="1"/>
  <c r="O25" i="2"/>
  <c r="AF25" i="2" s="1"/>
  <c r="O26" i="2"/>
  <c r="AF26" i="2" s="1"/>
  <c r="O27" i="2"/>
  <c r="AF27" i="2" s="1"/>
  <c r="O28" i="2"/>
  <c r="AF28" i="2" s="1"/>
  <c r="O29" i="2"/>
  <c r="AF29" i="2" s="1"/>
  <c r="O30" i="2"/>
  <c r="AF30" i="2" s="1"/>
  <c r="O31" i="2"/>
  <c r="AF31" i="2" s="1"/>
  <c r="O33" i="2"/>
  <c r="AF33" i="2" s="1"/>
  <c r="O34" i="2"/>
  <c r="AF34" i="2" s="1"/>
  <c r="O35" i="2"/>
  <c r="AF35" i="2" s="1"/>
  <c r="O36" i="2"/>
  <c r="AF36" i="2" s="1"/>
  <c r="O37" i="2"/>
  <c r="AF37" i="2" s="1"/>
  <c r="O38" i="2"/>
  <c r="AF38" i="2" s="1"/>
  <c r="O39" i="2"/>
  <c r="AF39" i="2" s="1"/>
  <c r="O40" i="2"/>
  <c r="AF40" i="2" s="1"/>
  <c r="O41" i="2"/>
  <c r="AF41" i="2" s="1"/>
  <c r="O42" i="2"/>
  <c r="AF42" i="2" s="1"/>
  <c r="O43" i="2"/>
  <c r="AF43" i="2" s="1"/>
  <c r="O44" i="2"/>
  <c r="AF44" i="2" s="1"/>
  <c r="O45" i="2"/>
  <c r="AF45" i="2" s="1"/>
  <c r="O46" i="2"/>
  <c r="AF46" i="2" s="1"/>
  <c r="O47" i="2"/>
  <c r="AF47" i="2" s="1"/>
  <c r="O48" i="2"/>
  <c r="AF48" i="2" s="1"/>
  <c r="O49" i="2"/>
  <c r="AF49" i="2" s="1"/>
  <c r="O50" i="2"/>
  <c r="AF50" i="2" s="1"/>
  <c r="O51" i="2"/>
  <c r="AF51" i="2" s="1"/>
  <c r="O52" i="2"/>
  <c r="AF52" i="2" s="1"/>
  <c r="O53" i="2"/>
  <c r="AF53" i="2" s="1"/>
  <c r="O54" i="2"/>
  <c r="AF54" i="2" s="1"/>
  <c r="O55" i="2"/>
  <c r="AF55" i="2" s="1"/>
  <c r="O56" i="2"/>
  <c r="AF56" i="2" s="1"/>
  <c r="O57" i="2"/>
  <c r="AF57" i="2" s="1"/>
  <c r="O58" i="2"/>
  <c r="AF58" i="2" s="1"/>
  <c r="O59" i="2"/>
  <c r="AF59" i="2" s="1"/>
  <c r="O60" i="2"/>
  <c r="AF60" i="2" s="1"/>
  <c r="O61" i="2"/>
  <c r="AF61" i="2" s="1"/>
  <c r="O62" i="2"/>
  <c r="AF62" i="2" s="1"/>
  <c r="O63" i="2"/>
  <c r="AF63" i="2" s="1"/>
  <c r="O64" i="2"/>
  <c r="AF64" i="2" s="1"/>
  <c r="O65" i="2"/>
  <c r="AF65" i="2" s="1"/>
  <c r="O66" i="2"/>
  <c r="AF66" i="2" s="1"/>
  <c r="O67" i="2"/>
  <c r="AF67" i="2" s="1"/>
  <c r="O68" i="2"/>
  <c r="AF68" i="2" s="1"/>
  <c r="O69" i="2"/>
  <c r="AF69" i="2" s="1"/>
  <c r="O70" i="2"/>
  <c r="AF70" i="2" s="1"/>
  <c r="O71" i="2"/>
  <c r="AF71" i="2" s="1"/>
  <c r="O72" i="2"/>
  <c r="AF72" i="2" s="1"/>
  <c r="O73" i="2"/>
  <c r="AF73" i="2" s="1"/>
  <c r="O74" i="2"/>
  <c r="AF74" i="2" s="1"/>
  <c r="O75" i="2"/>
  <c r="AF75" i="2" s="1"/>
  <c r="O76" i="2"/>
  <c r="AF76" i="2" s="1"/>
  <c r="O77" i="2"/>
  <c r="AF77" i="2" s="1"/>
  <c r="O78" i="2"/>
  <c r="AF78" i="2" s="1"/>
  <c r="O79" i="2"/>
  <c r="AF79" i="2" s="1"/>
  <c r="O81" i="2"/>
  <c r="AF81" i="2" s="1"/>
  <c r="O82" i="2"/>
  <c r="AF82" i="2" s="1"/>
  <c r="O83" i="2"/>
  <c r="AF83" i="2" s="1"/>
  <c r="O84" i="2"/>
  <c r="AF84" i="2" s="1"/>
  <c r="O85" i="2"/>
  <c r="AF85" i="2" s="1"/>
  <c r="O86" i="2"/>
  <c r="AF86" i="2" s="1"/>
  <c r="O87" i="2"/>
  <c r="AF87" i="2" s="1"/>
  <c r="O88" i="2"/>
  <c r="AF88" i="2" s="1"/>
  <c r="O89" i="2"/>
  <c r="AF89" i="2" s="1"/>
  <c r="O90" i="2"/>
  <c r="AF90" i="2" s="1"/>
  <c r="O91" i="2"/>
  <c r="AF91" i="2" s="1"/>
  <c r="O95" i="2"/>
  <c r="AF95" i="2" s="1"/>
  <c r="O96" i="2"/>
  <c r="AF96" i="2" s="1"/>
  <c r="O97" i="2"/>
  <c r="AF97" i="2" s="1"/>
  <c r="O98" i="2"/>
  <c r="AF98" i="2" s="1"/>
  <c r="O99" i="2"/>
  <c r="AF99" i="2" s="1"/>
  <c r="O100" i="2"/>
  <c r="AF100" i="2" s="1"/>
  <c r="O101" i="2"/>
  <c r="AF101" i="2" s="1"/>
  <c r="O102" i="2"/>
  <c r="AF102" i="2" s="1"/>
  <c r="O103" i="2"/>
  <c r="AF103" i="2" s="1"/>
  <c r="O104" i="2"/>
  <c r="AF104" i="2" s="1"/>
  <c r="O105" i="2"/>
  <c r="AF105" i="2" s="1"/>
  <c r="O106" i="2"/>
  <c r="AF106" i="2" s="1"/>
  <c r="O107" i="2"/>
  <c r="AF107" i="2" s="1"/>
  <c r="O108" i="2"/>
  <c r="AF108" i="2" s="1"/>
  <c r="O109" i="2"/>
  <c r="AF109" i="2" s="1"/>
  <c r="O110" i="2"/>
  <c r="AF110" i="2" s="1"/>
  <c r="O111" i="2"/>
  <c r="AF111" i="2" s="1"/>
  <c r="O112" i="2"/>
  <c r="AF112" i="2" s="1"/>
  <c r="O113" i="2"/>
  <c r="AF113" i="2" s="1"/>
  <c r="O114" i="2"/>
  <c r="AF114" i="2" s="1"/>
  <c r="O115" i="2"/>
  <c r="AF115" i="2" s="1"/>
  <c r="O116" i="2"/>
  <c r="AF116" i="2" s="1"/>
  <c r="O117" i="2"/>
  <c r="AF117" i="2" s="1"/>
  <c r="O118" i="2"/>
  <c r="AF118" i="2" s="1"/>
  <c r="O119" i="2"/>
  <c r="AF119" i="2" s="1"/>
  <c r="O120" i="2"/>
  <c r="AF120" i="2" s="1"/>
  <c r="O121" i="2"/>
  <c r="AF121" i="2" s="1"/>
  <c r="O122" i="2"/>
  <c r="AF122" i="2" s="1"/>
  <c r="O123" i="2"/>
  <c r="AF123" i="2" s="1"/>
  <c r="O124" i="2"/>
  <c r="AF124" i="2" s="1"/>
  <c r="O125" i="2"/>
  <c r="AF125" i="2" s="1"/>
  <c r="O126" i="2"/>
  <c r="AF126" i="2" s="1"/>
  <c r="O127" i="2"/>
  <c r="AF127" i="2" s="1"/>
  <c r="O128" i="2"/>
  <c r="AF128" i="2" s="1"/>
  <c r="O129" i="2"/>
  <c r="AF129" i="2" s="1"/>
  <c r="O130" i="2"/>
  <c r="AF130" i="2" s="1"/>
  <c r="O131" i="2"/>
  <c r="AF131" i="2" s="1"/>
  <c r="O132" i="2"/>
  <c r="AF132" i="2" s="1"/>
  <c r="O133" i="2"/>
  <c r="AF133" i="2" s="1"/>
  <c r="O134" i="2"/>
  <c r="AF134" i="2" s="1"/>
  <c r="O135" i="2"/>
  <c r="AF135" i="2" s="1"/>
  <c r="O136" i="2"/>
  <c r="AF136" i="2" s="1"/>
  <c r="O137" i="2"/>
  <c r="AF137" i="2" s="1"/>
  <c r="O138" i="2"/>
  <c r="AF138" i="2" s="1"/>
  <c r="O139" i="2"/>
  <c r="AF139" i="2" s="1"/>
  <c r="O140" i="2"/>
  <c r="AF140" i="2" s="1"/>
  <c r="O141" i="2"/>
  <c r="AF141" i="2" s="1"/>
  <c r="O142" i="2"/>
  <c r="AF142" i="2" s="1"/>
  <c r="O143" i="2"/>
  <c r="AF143" i="2" s="1"/>
  <c r="O144" i="2"/>
  <c r="AF144" i="2" s="1"/>
  <c r="O145" i="2"/>
  <c r="AF145" i="2" s="1"/>
  <c r="O146" i="2"/>
  <c r="AF146" i="2" s="1"/>
  <c r="O147" i="2"/>
  <c r="AF147" i="2" s="1"/>
  <c r="O148" i="2"/>
  <c r="AF148" i="2" s="1"/>
  <c r="O149" i="2"/>
  <c r="AF149" i="2" s="1"/>
  <c r="O150" i="2"/>
  <c r="AF150" i="2" s="1"/>
  <c r="O151" i="2"/>
  <c r="AF151" i="2" s="1"/>
  <c r="O152" i="2"/>
  <c r="AF152" i="2" s="1"/>
  <c r="O153" i="2"/>
  <c r="AF153" i="2" s="1"/>
  <c r="O154" i="2"/>
  <c r="AF154" i="2" s="1"/>
  <c r="O155" i="2"/>
  <c r="AF155" i="2" s="1"/>
  <c r="O156" i="2"/>
  <c r="AF156" i="2" s="1"/>
  <c r="O157" i="2"/>
  <c r="AF157" i="2" s="1"/>
  <c r="O158" i="2"/>
  <c r="AF158" i="2" s="1"/>
  <c r="O159" i="2"/>
  <c r="AF159" i="2" s="1"/>
  <c r="O160" i="2"/>
  <c r="AF160" i="2" s="1"/>
  <c r="O161" i="2"/>
  <c r="AF161" i="2" s="1"/>
  <c r="O162" i="2"/>
  <c r="AF162" i="2" s="1"/>
  <c r="O163" i="2"/>
  <c r="AF163" i="2" s="1"/>
  <c r="O164" i="2"/>
  <c r="AF164" i="2" s="1"/>
  <c r="O165" i="2"/>
  <c r="AF165" i="2" s="1"/>
  <c r="O166" i="2"/>
  <c r="AF166" i="2" s="1"/>
  <c r="O167" i="2"/>
  <c r="AF167" i="2" s="1"/>
  <c r="O168" i="2"/>
  <c r="AF168" i="2" s="1"/>
  <c r="O169" i="2"/>
  <c r="AF169" i="2" s="1"/>
  <c r="O170" i="2"/>
  <c r="AF170" i="2" s="1"/>
  <c r="O171" i="2"/>
  <c r="AF171" i="2" s="1"/>
  <c r="O172" i="2"/>
  <c r="AF172" i="2" s="1"/>
  <c r="O173" i="2"/>
  <c r="AF173" i="2" s="1"/>
  <c r="O174" i="2"/>
  <c r="AF174" i="2" s="1"/>
  <c r="O175" i="2"/>
  <c r="AF175" i="2" s="1"/>
  <c r="O176" i="2"/>
  <c r="AF176" i="2" s="1"/>
  <c r="O177" i="2"/>
  <c r="AF177" i="2" s="1"/>
  <c r="O178" i="2"/>
  <c r="AF178" i="2" s="1"/>
  <c r="O179" i="2"/>
  <c r="AF179" i="2" s="1"/>
  <c r="O180" i="2"/>
  <c r="AF180" i="2" s="1"/>
  <c r="O181" i="2"/>
  <c r="AF181" i="2" s="1"/>
  <c r="O182" i="2"/>
  <c r="AF182" i="2" s="1"/>
  <c r="O183" i="2"/>
  <c r="AF183" i="2" s="1"/>
  <c r="O184" i="2"/>
  <c r="AF184" i="2" s="1"/>
  <c r="O185" i="2"/>
  <c r="AF185" i="2" s="1"/>
  <c r="O186" i="2"/>
  <c r="AF186" i="2" s="1"/>
  <c r="O187" i="2"/>
  <c r="AF187" i="2" s="1"/>
  <c r="O188" i="2"/>
  <c r="AF188" i="2" s="1"/>
  <c r="O189" i="2"/>
  <c r="AF189" i="2" s="1"/>
  <c r="O190" i="2"/>
  <c r="AF190" i="2" s="1"/>
  <c r="O191" i="2"/>
  <c r="AF191" i="2" s="1"/>
  <c r="O192" i="2"/>
  <c r="AF192" i="2" s="1"/>
  <c r="O193" i="2"/>
  <c r="AF193" i="2" s="1"/>
  <c r="O194" i="2"/>
  <c r="AF194" i="2" s="1"/>
  <c r="O195" i="2"/>
  <c r="AF195" i="2" s="1"/>
  <c r="O197" i="2"/>
  <c r="AF197" i="2" s="1"/>
  <c r="O198" i="2"/>
  <c r="AF198" i="2" s="1"/>
  <c r="O199" i="2"/>
  <c r="AF199" i="2" s="1"/>
  <c r="O200" i="2"/>
  <c r="AF200" i="2" s="1"/>
  <c r="O201" i="2"/>
  <c r="AF201" i="2" s="1"/>
  <c r="O203" i="2"/>
  <c r="AF203" i="2" s="1"/>
  <c r="O204" i="2"/>
  <c r="AF204" i="2" s="1"/>
  <c r="O205" i="2"/>
  <c r="AF205" i="2" s="1"/>
  <c r="O206" i="2"/>
  <c r="AF206" i="2" s="1"/>
  <c r="O207" i="2"/>
  <c r="AF207" i="2" s="1"/>
  <c r="O208" i="2"/>
  <c r="AF208" i="2" s="1"/>
  <c r="O209" i="2"/>
  <c r="AF209" i="2" s="1"/>
  <c r="O210" i="2"/>
  <c r="AF210" i="2" s="1"/>
  <c r="O211" i="2"/>
  <c r="AF211" i="2" s="1"/>
  <c r="O212" i="2"/>
  <c r="AF212" i="2" s="1"/>
  <c r="O213" i="2"/>
  <c r="AF213" i="2" s="1"/>
  <c r="O214" i="2"/>
  <c r="AF214" i="2" s="1"/>
  <c r="O215" i="2"/>
  <c r="AF215" i="2" s="1"/>
  <c r="O216" i="2"/>
  <c r="AF216" i="2" s="1"/>
  <c r="O217" i="2"/>
  <c r="AF217" i="2" s="1"/>
  <c r="O218" i="2"/>
  <c r="AF218" i="2" s="1"/>
  <c r="O219" i="2"/>
  <c r="AF219" i="2" s="1"/>
  <c r="O221" i="2"/>
  <c r="AF221" i="2" s="1"/>
  <c r="O222" i="2"/>
  <c r="AF222" i="2" s="1"/>
  <c r="O223" i="2"/>
  <c r="AF223" i="2" s="1"/>
  <c r="O224" i="2"/>
  <c r="AF224" i="2" s="1"/>
  <c r="O225" i="2"/>
  <c r="AF225" i="2" s="1"/>
  <c r="O226" i="2"/>
  <c r="AF226" i="2" s="1"/>
  <c r="O227" i="2"/>
  <c r="AF227" i="2" s="1"/>
  <c r="O228" i="2"/>
  <c r="AF228" i="2" s="1"/>
  <c r="O229" i="2"/>
  <c r="AF229" i="2" s="1"/>
  <c r="O230" i="2"/>
  <c r="AF230" i="2" s="1"/>
  <c r="O231" i="2"/>
  <c r="AF231" i="2" s="1"/>
  <c r="O232" i="2"/>
  <c r="AF232" i="2" s="1"/>
  <c r="O233" i="2"/>
  <c r="AF233" i="2" s="1"/>
  <c r="O234" i="2"/>
  <c r="AF234" i="2" s="1"/>
  <c r="O235" i="2"/>
  <c r="AF235" i="2" s="1"/>
  <c r="O236" i="2"/>
  <c r="AF236" i="2" s="1"/>
  <c r="O237" i="2"/>
  <c r="AF237" i="2" s="1"/>
  <c r="O238" i="2"/>
  <c r="AF238" i="2" s="1"/>
  <c r="O239" i="2"/>
  <c r="AF239" i="2" s="1"/>
  <c r="O240" i="2"/>
  <c r="AF240" i="2" s="1"/>
  <c r="O241" i="2"/>
  <c r="AF241" i="2" s="1"/>
  <c r="O242" i="2"/>
  <c r="AF242" i="2" s="1"/>
  <c r="O243" i="2"/>
  <c r="AF243" i="2" s="1"/>
  <c r="O244" i="2"/>
  <c r="AF244" i="2" s="1"/>
  <c r="O245" i="2"/>
  <c r="AF245" i="2" s="1"/>
  <c r="O246" i="2"/>
  <c r="AF246" i="2" s="1"/>
  <c r="O247" i="2"/>
  <c r="AF247" i="2" s="1"/>
  <c r="O248" i="2"/>
  <c r="AF248" i="2" s="1"/>
  <c r="O249" i="2"/>
  <c r="AF249" i="2" s="1"/>
  <c r="O250" i="2"/>
  <c r="AF250" i="2" s="1"/>
  <c r="O251" i="2"/>
  <c r="AF251" i="2" s="1"/>
  <c r="O252" i="2"/>
  <c r="AF252" i="2" s="1"/>
  <c r="O253" i="2"/>
  <c r="AF253" i="2" s="1"/>
  <c r="O254" i="2"/>
  <c r="AF254" i="2" s="1"/>
  <c r="O255" i="2"/>
  <c r="AF255" i="2" s="1"/>
  <c r="O256" i="2"/>
  <c r="AF256" i="2" s="1"/>
  <c r="O257" i="2"/>
  <c r="AF257" i="2" s="1"/>
  <c r="O258" i="2"/>
  <c r="AF258" i="2" s="1"/>
  <c r="O259" i="2"/>
  <c r="AF259" i="2" s="1"/>
  <c r="O260" i="2"/>
  <c r="AF260" i="2" s="1"/>
  <c r="O261" i="2"/>
  <c r="AF261" i="2" s="1"/>
  <c r="O262" i="2"/>
  <c r="AF262" i="2" s="1"/>
  <c r="O263" i="2"/>
  <c r="AF263" i="2" s="1"/>
  <c r="O264" i="2"/>
  <c r="AF264" i="2" s="1"/>
  <c r="O265" i="2"/>
  <c r="AF265" i="2" s="1"/>
  <c r="O266" i="2"/>
  <c r="AF266" i="2" s="1"/>
  <c r="O267" i="2"/>
  <c r="AF267" i="2" s="1"/>
  <c r="O268" i="2"/>
  <c r="AF268" i="2" s="1"/>
  <c r="O269" i="2"/>
  <c r="AF269" i="2" s="1"/>
  <c r="O270" i="2"/>
  <c r="AF270" i="2" s="1"/>
  <c r="O271" i="2"/>
  <c r="AF271" i="2" s="1"/>
  <c r="O272" i="2"/>
  <c r="AF272" i="2" s="1"/>
  <c r="O273" i="2"/>
  <c r="AF273" i="2" s="1"/>
  <c r="O274" i="2"/>
  <c r="AF274" i="2" s="1"/>
  <c r="O6" i="2"/>
  <c r="AF6" i="2" s="1"/>
  <c r="O5" i="2"/>
  <c r="AF5" i="2" s="1"/>
  <c r="O4" i="2"/>
  <c r="AF4" i="2" s="1"/>
  <c r="O3" i="2"/>
  <c r="AF3" i="2" s="1"/>
  <c r="O2" i="2"/>
  <c r="AF2" i="2" s="1"/>
  <c r="AG274" i="2" l="1"/>
  <c r="A274" i="2"/>
  <c r="AG273" i="2"/>
  <c r="A273" i="2"/>
  <c r="AG272" i="2"/>
  <c r="A272" i="2"/>
  <c r="AG271" i="2"/>
  <c r="A271" i="2"/>
  <c r="AG270" i="2"/>
  <c r="A270" i="2"/>
  <c r="AG269" i="2"/>
  <c r="A269" i="2"/>
  <c r="AG268" i="2"/>
  <c r="A268" i="2"/>
  <c r="AG267" i="2"/>
  <c r="A267" i="2"/>
  <c r="AG266" i="2"/>
  <c r="A266" i="2"/>
  <c r="AG265" i="2"/>
  <c r="A265" i="2"/>
  <c r="AG264" i="2"/>
  <c r="A264" i="2"/>
  <c r="AG263" i="2"/>
  <c r="A263" i="2"/>
  <c r="AG262" i="2"/>
  <c r="A262" i="2"/>
  <c r="AG261" i="2"/>
  <c r="A261" i="2"/>
  <c r="AG260" i="2"/>
  <c r="A260" i="2"/>
  <c r="AG259" i="2"/>
  <c r="A259" i="2"/>
  <c r="AG258" i="2"/>
  <c r="A258" i="2"/>
  <c r="AG257" i="2"/>
  <c r="A257" i="2"/>
  <c r="AG256" i="2"/>
  <c r="A256" i="2"/>
  <c r="AG255" i="2"/>
  <c r="A255" i="2"/>
  <c r="AG254" i="2"/>
  <c r="A254" i="2"/>
  <c r="AG253" i="2"/>
  <c r="A253" i="2"/>
  <c r="AG252" i="2"/>
  <c r="A252" i="2"/>
  <c r="AG251" i="2"/>
  <c r="A251" i="2"/>
  <c r="AG250" i="2"/>
  <c r="A250" i="2"/>
  <c r="AG249" i="2"/>
  <c r="A249" i="2"/>
  <c r="AG248" i="2"/>
  <c r="A248" i="2"/>
  <c r="AG247" i="2"/>
  <c r="A247" i="2"/>
  <c r="AG246" i="2"/>
  <c r="A246" i="2"/>
  <c r="AG245" i="2"/>
  <c r="A245" i="2"/>
  <c r="AG244" i="2"/>
  <c r="A244" i="2"/>
  <c r="AG243" i="2"/>
  <c r="A243" i="2"/>
  <c r="AG242" i="2"/>
  <c r="A242" i="2"/>
  <c r="AG241" i="2"/>
  <c r="A241" i="2"/>
  <c r="AG240" i="2"/>
  <c r="A240" i="2"/>
  <c r="AG239" i="2"/>
  <c r="A239" i="2"/>
  <c r="AG238" i="2"/>
  <c r="A238" i="2"/>
  <c r="AG237" i="2"/>
  <c r="A237" i="2"/>
  <c r="AG236" i="2"/>
  <c r="A236" i="2"/>
  <c r="AG235" i="2"/>
  <c r="A235" i="2"/>
  <c r="AG234" i="2"/>
  <c r="A234" i="2"/>
  <c r="AG233" i="2"/>
  <c r="A233" i="2"/>
  <c r="AG232" i="2"/>
  <c r="A232" i="2"/>
  <c r="AG231" i="2"/>
  <c r="A231" i="2"/>
  <c r="AG230" i="2"/>
  <c r="A230" i="2"/>
  <c r="AG229" i="2"/>
  <c r="A229" i="2"/>
  <c r="AG228" i="2"/>
  <c r="A228" i="2"/>
  <c r="AG227" i="2"/>
  <c r="A227" i="2"/>
  <c r="AG226" i="2"/>
  <c r="A226" i="2"/>
  <c r="AG225" i="2"/>
  <c r="A225" i="2"/>
  <c r="AG224" i="2"/>
  <c r="A224" i="2"/>
  <c r="AG223" i="2"/>
  <c r="A223" i="2"/>
  <c r="AG222" i="2"/>
  <c r="A222" i="2"/>
  <c r="AG221" i="2"/>
  <c r="A221" i="2"/>
  <c r="AG220" i="2"/>
  <c r="A220" i="2"/>
  <c r="AG219" i="2"/>
  <c r="A219" i="2"/>
  <c r="AG218" i="2"/>
  <c r="A218" i="2"/>
  <c r="AG217" i="2"/>
  <c r="A217" i="2"/>
  <c r="AG216" i="2"/>
  <c r="A216" i="2"/>
  <c r="AG215" i="2"/>
  <c r="A215" i="2"/>
  <c r="AG214" i="2"/>
  <c r="A214" i="2"/>
  <c r="AG213" i="2"/>
  <c r="A213" i="2"/>
  <c r="AG212" i="2"/>
  <c r="A212" i="2"/>
  <c r="AG211" i="2"/>
  <c r="A211" i="2"/>
  <c r="AG210" i="2"/>
  <c r="A210" i="2"/>
  <c r="AG209" i="2"/>
  <c r="A209" i="2"/>
  <c r="AG208" i="2"/>
  <c r="A208" i="2"/>
  <c r="AG207" i="2"/>
  <c r="A207" i="2"/>
  <c r="AG206" i="2"/>
  <c r="A206" i="2"/>
  <c r="AG205" i="2"/>
  <c r="A205" i="2"/>
  <c r="AG204" i="2"/>
  <c r="A204" i="2"/>
  <c r="AG203" i="2"/>
  <c r="A203" i="2"/>
  <c r="AG202" i="2"/>
  <c r="A202" i="2"/>
  <c r="AG201" i="2"/>
  <c r="A201" i="2"/>
  <c r="AG200" i="2"/>
  <c r="A200" i="2"/>
  <c r="AG199" i="2"/>
  <c r="A199" i="2"/>
  <c r="AG198" i="2"/>
  <c r="A198" i="2"/>
  <c r="AG197" i="2"/>
  <c r="A197" i="2"/>
  <c r="AG196" i="2"/>
  <c r="A196" i="2"/>
  <c r="AG195" i="2"/>
  <c r="A195" i="2"/>
  <c r="AG194" i="2"/>
  <c r="A194" i="2"/>
  <c r="AG193" i="2"/>
  <c r="A193" i="2"/>
  <c r="AG192" i="2"/>
  <c r="A192" i="2"/>
  <c r="AG191" i="2"/>
  <c r="A191" i="2"/>
  <c r="AG190" i="2"/>
  <c r="A190" i="2"/>
  <c r="AG189" i="2"/>
  <c r="A189" i="2"/>
  <c r="AG188" i="2"/>
  <c r="A188" i="2"/>
  <c r="AG187" i="2"/>
  <c r="A187" i="2"/>
  <c r="AG186" i="2"/>
  <c r="A186" i="2"/>
  <c r="AG185" i="2"/>
  <c r="A185" i="2"/>
  <c r="AG184" i="2"/>
  <c r="A184" i="2"/>
  <c r="AG183" i="2"/>
  <c r="A183" i="2"/>
  <c r="AG182" i="2"/>
  <c r="A182" i="2"/>
  <c r="AG181" i="2"/>
  <c r="A181" i="2"/>
  <c r="AG180" i="2"/>
  <c r="A180" i="2"/>
  <c r="AG179" i="2"/>
  <c r="A179" i="2"/>
  <c r="AG178" i="2"/>
  <c r="A178" i="2"/>
  <c r="AG177" i="2"/>
  <c r="A177" i="2"/>
  <c r="AG176" i="2"/>
  <c r="A176" i="2"/>
  <c r="AG175" i="2"/>
  <c r="A175" i="2"/>
  <c r="AG174" i="2"/>
  <c r="A174" i="2"/>
  <c r="AG173" i="2"/>
  <c r="A173" i="2"/>
  <c r="AG172" i="2"/>
  <c r="A172" i="2"/>
  <c r="AG171" i="2"/>
  <c r="A171" i="2"/>
  <c r="AG170" i="2"/>
  <c r="A170" i="2"/>
  <c r="AG169" i="2"/>
  <c r="A169" i="2"/>
  <c r="AG168" i="2"/>
  <c r="A168" i="2"/>
  <c r="AG167" i="2"/>
  <c r="A167" i="2"/>
  <c r="AG166" i="2"/>
  <c r="A166" i="2"/>
  <c r="AG165" i="2"/>
  <c r="A165" i="2"/>
  <c r="AG164" i="2"/>
  <c r="A164" i="2"/>
  <c r="AG163" i="2"/>
  <c r="A163" i="2"/>
  <c r="AG162" i="2"/>
  <c r="A162" i="2"/>
  <c r="AG161" i="2"/>
  <c r="A161" i="2"/>
  <c r="AG160" i="2"/>
  <c r="A160" i="2"/>
  <c r="AG159" i="2"/>
  <c r="A159" i="2"/>
  <c r="AG158" i="2"/>
  <c r="A158" i="2"/>
  <c r="AG157" i="2"/>
  <c r="A157" i="2"/>
  <c r="AG156" i="2"/>
  <c r="A156" i="2"/>
  <c r="AG155" i="2"/>
  <c r="A155" i="2"/>
  <c r="AG154" i="2"/>
  <c r="A154" i="2"/>
  <c r="AG153" i="2"/>
  <c r="A153" i="2"/>
  <c r="AG152" i="2"/>
  <c r="A152" i="2"/>
  <c r="AG151" i="2"/>
  <c r="A151" i="2"/>
  <c r="AG150" i="2"/>
  <c r="A150" i="2"/>
  <c r="AG149" i="2"/>
  <c r="A149" i="2"/>
  <c r="AG148" i="2"/>
  <c r="A148" i="2"/>
  <c r="AG147" i="2"/>
  <c r="A147" i="2"/>
  <c r="AG146" i="2"/>
  <c r="A146" i="2"/>
  <c r="AG145" i="2"/>
  <c r="A145" i="2"/>
  <c r="AG144" i="2"/>
  <c r="A144" i="2"/>
  <c r="AG143" i="2"/>
  <c r="A143" i="2"/>
  <c r="AG142" i="2"/>
  <c r="A142" i="2"/>
  <c r="AG141" i="2"/>
  <c r="A141" i="2"/>
  <c r="AG140" i="2"/>
  <c r="A140" i="2"/>
  <c r="AG139" i="2"/>
  <c r="A139" i="2"/>
  <c r="AG138" i="2"/>
  <c r="A138" i="2"/>
  <c r="AG137" i="2"/>
  <c r="A137" i="2"/>
  <c r="AG136" i="2"/>
  <c r="A136" i="2"/>
  <c r="AG135" i="2"/>
  <c r="A135" i="2"/>
  <c r="AG134" i="2"/>
  <c r="A134" i="2"/>
  <c r="AG133" i="2"/>
  <c r="A133" i="2"/>
  <c r="AG132" i="2"/>
  <c r="A132" i="2"/>
  <c r="AG131" i="2"/>
  <c r="A131" i="2"/>
  <c r="AG130" i="2"/>
  <c r="A130" i="2"/>
  <c r="AG129" i="2"/>
  <c r="A129" i="2"/>
  <c r="AG128" i="2"/>
  <c r="A128" i="2"/>
  <c r="AG127" i="2"/>
  <c r="A127" i="2"/>
  <c r="AG126" i="2"/>
  <c r="A126" i="2"/>
  <c r="AG125" i="2"/>
  <c r="A125" i="2"/>
  <c r="AG124" i="2"/>
  <c r="A124" i="2"/>
  <c r="AG123" i="2"/>
  <c r="A123" i="2"/>
  <c r="AG122" i="2"/>
  <c r="A122" i="2"/>
  <c r="AG121" i="2"/>
  <c r="A121" i="2"/>
  <c r="AG120" i="2"/>
  <c r="A120" i="2"/>
  <c r="AG119" i="2"/>
  <c r="A119" i="2"/>
  <c r="AG118" i="2"/>
  <c r="A118" i="2"/>
  <c r="AG117" i="2"/>
  <c r="A117" i="2"/>
  <c r="AG116" i="2"/>
  <c r="A116" i="2"/>
  <c r="AG115" i="2"/>
  <c r="A115" i="2"/>
  <c r="AG114" i="2"/>
  <c r="A114" i="2"/>
  <c r="AG113" i="2"/>
  <c r="A113" i="2"/>
  <c r="AG112" i="2"/>
  <c r="A112" i="2"/>
  <c r="AG111" i="2"/>
  <c r="A111" i="2"/>
  <c r="AG110" i="2"/>
  <c r="A110" i="2"/>
  <c r="AG109" i="2"/>
  <c r="A109" i="2"/>
  <c r="AG108" i="2"/>
  <c r="A108" i="2"/>
  <c r="AG107" i="2"/>
  <c r="A107" i="2"/>
  <c r="AG106" i="2"/>
  <c r="A106" i="2"/>
  <c r="AG105" i="2"/>
  <c r="A105" i="2"/>
  <c r="AG104" i="2"/>
  <c r="A104" i="2"/>
  <c r="AG103" i="2"/>
  <c r="A103" i="2"/>
  <c r="AG102" i="2"/>
  <c r="A102" i="2"/>
  <c r="AG101" i="2"/>
  <c r="A101" i="2"/>
  <c r="AG100" i="2"/>
  <c r="A100" i="2"/>
  <c r="AG99" i="2"/>
  <c r="A99" i="2"/>
  <c r="AG98" i="2"/>
  <c r="A98" i="2"/>
  <c r="AG97" i="2"/>
  <c r="A97" i="2"/>
  <c r="AG96" i="2"/>
  <c r="A96" i="2"/>
  <c r="AG95" i="2"/>
  <c r="A95" i="2"/>
  <c r="AG94" i="2"/>
  <c r="A94" i="2"/>
  <c r="AG93" i="2"/>
  <c r="A93" i="2"/>
  <c r="AG92" i="2"/>
  <c r="A92" i="2"/>
  <c r="AG91" i="2"/>
  <c r="A91" i="2"/>
  <c r="AG90" i="2"/>
  <c r="A90" i="2"/>
  <c r="AG89" i="2"/>
  <c r="A89" i="2"/>
  <c r="AG88" i="2"/>
  <c r="A88" i="2"/>
  <c r="AG87" i="2"/>
  <c r="A87" i="2"/>
  <c r="AG86" i="2"/>
  <c r="A86" i="2"/>
  <c r="AG85" i="2"/>
  <c r="A85" i="2"/>
  <c r="AG84" i="2"/>
  <c r="A84" i="2"/>
  <c r="AG83" i="2"/>
  <c r="A83" i="2"/>
  <c r="AG82" i="2"/>
  <c r="A82" i="2"/>
  <c r="AG81" i="2"/>
  <c r="A81" i="2"/>
  <c r="AG80" i="2"/>
  <c r="A80" i="2"/>
  <c r="AG79" i="2"/>
  <c r="A79" i="2"/>
  <c r="AG78" i="2"/>
  <c r="A78" i="2"/>
  <c r="AG77" i="2"/>
  <c r="A77" i="2"/>
  <c r="AG76" i="2"/>
  <c r="A76" i="2"/>
  <c r="AG75" i="2"/>
  <c r="A75" i="2"/>
  <c r="AG74" i="2"/>
  <c r="A74" i="2"/>
  <c r="AG73" i="2"/>
  <c r="A73" i="2"/>
  <c r="AG72" i="2"/>
  <c r="A72" i="2"/>
  <c r="AG71" i="2"/>
  <c r="A71" i="2"/>
  <c r="AG70" i="2"/>
  <c r="A70" i="2"/>
  <c r="AG69" i="2"/>
  <c r="A69" i="2"/>
  <c r="AG68" i="2"/>
  <c r="A68" i="2"/>
  <c r="AG67" i="2"/>
  <c r="A67" i="2"/>
  <c r="AG66" i="2"/>
  <c r="A66" i="2"/>
  <c r="AG65" i="2"/>
  <c r="A65" i="2"/>
  <c r="AG64" i="2"/>
  <c r="A64" i="2"/>
  <c r="AG63" i="2"/>
  <c r="A63" i="2"/>
  <c r="AG62" i="2"/>
  <c r="A62" i="2"/>
  <c r="AG61" i="2"/>
  <c r="A61" i="2"/>
  <c r="AG60" i="2"/>
  <c r="A60" i="2"/>
  <c r="AG59" i="2"/>
  <c r="A59" i="2"/>
  <c r="AG58" i="2"/>
  <c r="A58" i="2"/>
  <c r="AG57" i="2"/>
  <c r="A57" i="2"/>
  <c r="AG56" i="2"/>
  <c r="A56" i="2"/>
  <c r="AG55" i="2"/>
  <c r="A55" i="2"/>
  <c r="AG54" i="2"/>
  <c r="A54" i="2"/>
  <c r="AG53" i="2"/>
  <c r="A53" i="2"/>
  <c r="AG52" i="2"/>
  <c r="A52" i="2"/>
  <c r="AG51" i="2"/>
  <c r="A51" i="2"/>
  <c r="AG50" i="2"/>
  <c r="A50" i="2"/>
  <c r="AG49" i="2"/>
  <c r="A49" i="2"/>
  <c r="AG48" i="2"/>
  <c r="A48" i="2"/>
  <c r="AG47" i="2"/>
  <c r="A47" i="2"/>
  <c r="AG46" i="2"/>
  <c r="A46" i="2"/>
  <c r="AG45" i="2"/>
  <c r="A45" i="2"/>
  <c r="AG44" i="2"/>
  <c r="A44" i="2"/>
  <c r="AG43" i="2"/>
  <c r="A43" i="2"/>
  <c r="AG42" i="2"/>
  <c r="A42" i="2"/>
  <c r="AG41" i="2"/>
  <c r="A41" i="2"/>
  <c r="AG40" i="2"/>
  <c r="A40" i="2"/>
  <c r="AG39" i="2"/>
  <c r="A39" i="2"/>
  <c r="AG38" i="2"/>
  <c r="A38" i="2"/>
  <c r="AG37" i="2"/>
  <c r="A37" i="2"/>
  <c r="AG36" i="2"/>
  <c r="A36" i="2"/>
  <c r="AG35" i="2"/>
  <c r="A35" i="2"/>
  <c r="AG34" i="2"/>
  <c r="A34" i="2"/>
  <c r="AG33" i="2"/>
  <c r="A33" i="2"/>
  <c r="AG32" i="2"/>
  <c r="A32" i="2"/>
  <c r="AG31" i="2"/>
  <c r="A31" i="2"/>
  <c r="AG30" i="2"/>
  <c r="A30" i="2"/>
  <c r="AG29" i="2"/>
  <c r="A29" i="2"/>
  <c r="AG28" i="2"/>
  <c r="A28" i="2"/>
  <c r="AG27" i="2"/>
  <c r="A27" i="2"/>
  <c r="AG26" i="2"/>
  <c r="A26" i="2"/>
  <c r="AG25" i="2"/>
  <c r="A25" i="2"/>
  <c r="AG24" i="2"/>
  <c r="A24" i="2"/>
  <c r="AG23" i="2"/>
  <c r="A23" i="2"/>
  <c r="AG22" i="2"/>
  <c r="A22" i="2"/>
  <c r="AG21" i="2"/>
  <c r="A21" i="2"/>
  <c r="AG20" i="2"/>
  <c r="A20" i="2"/>
  <c r="AG19" i="2"/>
  <c r="A19" i="2"/>
  <c r="AG18" i="2"/>
  <c r="A18" i="2"/>
  <c r="AG17" i="2"/>
  <c r="A17" i="2"/>
  <c r="AG16" i="2"/>
  <c r="A16" i="2"/>
  <c r="AG15" i="2"/>
  <c r="A15" i="2"/>
  <c r="AG14" i="2"/>
  <c r="A14" i="2"/>
  <c r="AG13" i="2"/>
  <c r="A13" i="2"/>
  <c r="AG12" i="2"/>
  <c r="A12" i="2"/>
  <c r="AG11" i="2"/>
  <c r="A11" i="2"/>
  <c r="AG10" i="2"/>
  <c r="A10" i="2"/>
  <c r="AG9" i="2"/>
  <c r="A9" i="2"/>
  <c r="AG8" i="2"/>
  <c r="A8" i="2"/>
  <c r="AG7" i="2"/>
  <c r="A7" i="2"/>
  <c r="AG6" i="2"/>
  <c r="A6" i="2"/>
  <c r="AG5" i="2"/>
  <c r="A5" i="2"/>
  <c r="AG4" i="2"/>
  <c r="A4" i="2"/>
  <c r="AG3" i="2"/>
  <c r="A3" i="2"/>
  <c r="AG2" i="2"/>
  <c r="A2" i="2"/>
  <c r="R274" i="1"/>
  <c r="G274" i="1"/>
  <c r="A274" i="1"/>
  <c r="R273" i="1"/>
  <c r="I273" i="1"/>
  <c r="G273" i="1"/>
  <c r="A273" i="1"/>
  <c r="R272" i="1"/>
  <c r="I272" i="1"/>
  <c r="G272" i="1"/>
  <c r="A272" i="1"/>
  <c r="R271" i="1"/>
  <c r="G271" i="1"/>
  <c r="A271" i="1"/>
  <c r="R270" i="1"/>
  <c r="G270" i="1"/>
  <c r="A270" i="1"/>
  <c r="R269" i="1"/>
  <c r="G269" i="1"/>
  <c r="A269" i="1"/>
  <c r="R268" i="1"/>
  <c r="G268" i="1"/>
  <c r="A268" i="1"/>
  <c r="R267" i="1"/>
  <c r="G267" i="1"/>
  <c r="A267" i="1"/>
  <c r="R266" i="1"/>
  <c r="O266" i="1"/>
  <c r="M266" i="1"/>
  <c r="K266" i="1"/>
  <c r="G266" i="1"/>
  <c r="A266" i="1"/>
  <c r="R265" i="1"/>
  <c r="G265" i="1"/>
  <c r="A265" i="1"/>
  <c r="R264" i="1"/>
  <c r="I264" i="1"/>
  <c r="G264" i="1"/>
  <c r="A264" i="1"/>
  <c r="R263" i="1"/>
  <c r="I263" i="1"/>
  <c r="G263" i="1"/>
  <c r="A263" i="1"/>
  <c r="R262" i="1"/>
  <c r="I262" i="1"/>
  <c r="G262" i="1"/>
  <c r="A262" i="1"/>
  <c r="R261" i="1"/>
  <c r="I261" i="1"/>
  <c r="G261" i="1"/>
  <c r="A261" i="1"/>
  <c r="R260" i="1"/>
  <c r="I260" i="1"/>
  <c r="G260" i="1"/>
  <c r="A260" i="1"/>
  <c r="R259" i="1"/>
  <c r="I259" i="1"/>
  <c r="G259" i="1"/>
  <c r="A259" i="1"/>
  <c r="R258" i="1"/>
  <c r="I258" i="1"/>
  <c r="G258" i="1"/>
  <c r="A258" i="1"/>
  <c r="R257" i="1"/>
  <c r="K257" i="1"/>
  <c r="G257" i="1"/>
  <c r="A257" i="1"/>
  <c r="R256" i="1"/>
  <c r="K256" i="1"/>
  <c r="I256" i="1"/>
  <c r="G256" i="1"/>
  <c r="A256" i="1"/>
  <c r="R255" i="1"/>
  <c r="G255" i="1"/>
  <c r="A255" i="1"/>
  <c r="R254" i="1"/>
  <c r="G254" i="1"/>
  <c r="A254" i="1"/>
  <c r="R253" i="1"/>
  <c r="G253" i="1"/>
  <c r="A253" i="1"/>
  <c r="R252" i="1"/>
  <c r="G252" i="1"/>
  <c r="A252" i="1"/>
  <c r="R251" i="1"/>
  <c r="G251" i="1"/>
  <c r="A251" i="1"/>
  <c r="R250" i="1"/>
  <c r="G250" i="1"/>
  <c r="A250" i="1"/>
  <c r="R249" i="1"/>
  <c r="G249" i="1"/>
  <c r="A249" i="1"/>
  <c r="R248" i="1"/>
  <c r="G248" i="1"/>
  <c r="A248" i="1"/>
  <c r="R247" i="1"/>
  <c r="G247" i="1"/>
  <c r="A247" i="1"/>
  <c r="R246" i="1"/>
  <c r="G246" i="1"/>
  <c r="A246" i="1"/>
  <c r="R245" i="1"/>
  <c r="G245" i="1"/>
  <c r="A245" i="1"/>
  <c r="R244" i="1"/>
  <c r="G244" i="1"/>
  <c r="A244" i="1"/>
  <c r="R243" i="1"/>
  <c r="G243" i="1"/>
  <c r="A243" i="1"/>
  <c r="R242" i="1"/>
  <c r="G242" i="1"/>
  <c r="A242" i="1"/>
  <c r="R241" i="1"/>
  <c r="G241" i="1"/>
  <c r="A241" i="1"/>
  <c r="R240" i="1"/>
  <c r="G240" i="1"/>
  <c r="A240" i="1"/>
  <c r="R239" i="1"/>
  <c r="G239" i="1"/>
  <c r="A239" i="1"/>
  <c r="R238" i="1"/>
  <c r="G238" i="1"/>
  <c r="A238" i="1"/>
  <c r="R237" i="1"/>
  <c r="G237" i="1"/>
  <c r="A237" i="1"/>
  <c r="R236" i="1"/>
  <c r="G236" i="1"/>
  <c r="A236" i="1"/>
  <c r="R235" i="1"/>
  <c r="G235" i="1"/>
  <c r="A235" i="1"/>
  <c r="R234" i="1"/>
  <c r="G234" i="1"/>
  <c r="A234" i="1"/>
  <c r="R233" i="1"/>
  <c r="G233" i="1"/>
  <c r="A233" i="1"/>
  <c r="R232" i="1"/>
  <c r="G232" i="1"/>
  <c r="A232" i="1"/>
  <c r="R231" i="1"/>
  <c r="G231" i="1"/>
  <c r="A231" i="1"/>
  <c r="R230" i="1"/>
  <c r="G230" i="1"/>
  <c r="A230" i="1"/>
  <c r="R229" i="1"/>
  <c r="G229" i="1"/>
  <c r="A229" i="1"/>
  <c r="R228" i="1"/>
  <c r="K228" i="1"/>
  <c r="I228" i="1"/>
  <c r="G228" i="1"/>
  <c r="A228" i="1"/>
  <c r="R227" i="1"/>
  <c r="K227" i="1"/>
  <c r="I227" i="1"/>
  <c r="G227" i="1"/>
  <c r="A227" i="1"/>
  <c r="R226" i="1"/>
  <c r="O226" i="1"/>
  <c r="M226" i="1"/>
  <c r="K226" i="1"/>
  <c r="I226" i="1"/>
  <c r="G226" i="1"/>
  <c r="A226" i="1"/>
  <c r="R225" i="1"/>
  <c r="G225" i="1"/>
  <c r="A225" i="1"/>
  <c r="R224" i="1"/>
  <c r="O224" i="1"/>
  <c r="M224" i="1"/>
  <c r="K224" i="1"/>
  <c r="I224" i="1"/>
  <c r="G224" i="1"/>
  <c r="A224" i="1"/>
  <c r="R223" i="1"/>
  <c r="G223" i="1"/>
  <c r="A223" i="1"/>
  <c r="R222" i="1"/>
  <c r="I222" i="1"/>
  <c r="G222" i="1"/>
  <c r="A222" i="1"/>
  <c r="R221" i="1"/>
  <c r="I221" i="1"/>
  <c r="G221" i="1"/>
  <c r="A221" i="1"/>
  <c r="R220" i="1"/>
  <c r="G220" i="1"/>
  <c r="A220" i="1"/>
  <c r="R219" i="1"/>
  <c r="O219" i="1"/>
  <c r="M219" i="1"/>
  <c r="K219" i="1"/>
  <c r="I219" i="1"/>
  <c r="G219" i="1"/>
  <c r="A219" i="1"/>
  <c r="R218" i="1"/>
  <c r="O218" i="1"/>
  <c r="K218" i="1"/>
  <c r="I218" i="1"/>
  <c r="G218" i="1"/>
  <c r="A218" i="1"/>
  <c r="R217" i="1"/>
  <c r="G217" i="1"/>
  <c r="A217" i="1"/>
  <c r="R216" i="1"/>
  <c r="G216" i="1"/>
  <c r="A216" i="1"/>
  <c r="R215" i="1"/>
  <c r="G215" i="1"/>
  <c r="A215" i="1"/>
  <c r="R214" i="1"/>
  <c r="G214" i="1"/>
  <c r="A214" i="1"/>
  <c r="R213" i="1"/>
  <c r="G213" i="1"/>
  <c r="A213" i="1"/>
  <c r="R212" i="1"/>
  <c r="G212" i="1"/>
  <c r="A212" i="1"/>
  <c r="R211" i="1"/>
  <c r="G211" i="1"/>
  <c r="A211" i="1"/>
  <c r="R210" i="1"/>
  <c r="G210" i="1"/>
  <c r="A210" i="1"/>
  <c r="R209" i="1"/>
  <c r="G209" i="1"/>
  <c r="A209" i="1"/>
  <c r="R208" i="1"/>
  <c r="G208" i="1"/>
  <c r="A208" i="1"/>
  <c r="R207" i="1"/>
  <c r="G207" i="1"/>
  <c r="A207" i="1"/>
  <c r="R206" i="1"/>
  <c r="G206" i="1"/>
  <c r="A206" i="1"/>
  <c r="R205" i="1"/>
  <c r="G205" i="1"/>
  <c r="A205" i="1"/>
  <c r="R204" i="1"/>
  <c r="G204" i="1"/>
  <c r="A204" i="1"/>
  <c r="R203" i="1"/>
  <c r="I203" i="1"/>
  <c r="G203" i="1"/>
  <c r="A203" i="1"/>
  <c r="R202" i="1"/>
  <c r="I202" i="1"/>
  <c r="G202" i="1"/>
  <c r="A202" i="1"/>
  <c r="R201" i="1"/>
  <c r="I201" i="1"/>
  <c r="G201" i="1"/>
  <c r="A201" i="1"/>
  <c r="R200" i="1"/>
  <c r="I200" i="1"/>
  <c r="G200" i="1"/>
  <c r="A200" i="1"/>
  <c r="R199" i="1"/>
  <c r="I199" i="1"/>
  <c r="G199" i="1"/>
  <c r="A199" i="1"/>
  <c r="R198" i="1"/>
  <c r="I198" i="1"/>
  <c r="G198" i="1"/>
  <c r="A198" i="1"/>
  <c r="R197" i="1"/>
  <c r="G197" i="1"/>
  <c r="A197" i="1"/>
  <c r="R196" i="1"/>
  <c r="G196" i="1"/>
  <c r="A196" i="1"/>
  <c r="R195" i="1"/>
  <c r="G195" i="1"/>
  <c r="A195" i="1"/>
  <c r="R194" i="1"/>
  <c r="G194" i="1"/>
  <c r="A194" i="1"/>
  <c r="R193" i="1"/>
  <c r="I193" i="1"/>
  <c r="G193" i="1"/>
  <c r="A193" i="1"/>
  <c r="R192" i="1"/>
  <c r="I192" i="1"/>
  <c r="G192" i="1"/>
  <c r="A192" i="1"/>
  <c r="R191" i="1"/>
  <c r="I191" i="1"/>
  <c r="G191" i="1"/>
  <c r="A191" i="1"/>
  <c r="R190" i="1"/>
  <c r="M190" i="1"/>
  <c r="K190" i="1"/>
  <c r="I190" i="1"/>
  <c r="G190" i="1"/>
  <c r="A190" i="1"/>
  <c r="R189" i="1"/>
  <c r="I189" i="1"/>
  <c r="A189" i="1"/>
  <c r="R188" i="1"/>
  <c r="G188" i="1"/>
  <c r="A188" i="1"/>
  <c r="R187" i="1"/>
  <c r="G187" i="1"/>
  <c r="A187" i="1"/>
  <c r="R186" i="1"/>
  <c r="G186" i="1"/>
  <c r="A186" i="1"/>
  <c r="R185" i="1"/>
  <c r="I185" i="1"/>
  <c r="G185" i="1"/>
  <c r="A185" i="1"/>
  <c r="R184" i="1"/>
  <c r="I184" i="1"/>
  <c r="G184" i="1"/>
  <c r="A184" i="1"/>
  <c r="R183" i="1"/>
  <c r="M183" i="1"/>
  <c r="K183" i="1"/>
  <c r="I183" i="1"/>
  <c r="G183" i="1"/>
  <c r="A183" i="1"/>
  <c r="R182" i="1"/>
  <c r="M182" i="1"/>
  <c r="K182" i="1"/>
  <c r="I182" i="1"/>
  <c r="G182" i="1"/>
  <c r="A182" i="1"/>
  <c r="R181" i="1"/>
  <c r="M181" i="1"/>
  <c r="K181" i="1"/>
  <c r="I181" i="1"/>
  <c r="G181" i="1"/>
  <c r="A181" i="1"/>
  <c r="R180" i="1"/>
  <c r="M180" i="1"/>
  <c r="K180" i="1"/>
  <c r="I180" i="1"/>
  <c r="G180" i="1"/>
  <c r="A180" i="1"/>
  <c r="R179" i="1"/>
  <c r="M179" i="1"/>
  <c r="I179" i="1"/>
  <c r="G179" i="1"/>
  <c r="A179" i="1"/>
  <c r="R178" i="1"/>
  <c r="M178" i="1"/>
  <c r="K178" i="1"/>
  <c r="I178" i="1"/>
  <c r="G178" i="1"/>
  <c r="A178" i="1"/>
  <c r="R177" i="1"/>
  <c r="K177" i="1"/>
  <c r="I177" i="1"/>
  <c r="G177" i="1"/>
  <c r="A177" i="1"/>
  <c r="R176" i="1"/>
  <c r="K176" i="1"/>
  <c r="I176" i="1"/>
  <c r="G176" i="1"/>
  <c r="A176" i="1"/>
  <c r="R175" i="1"/>
  <c r="K175" i="1"/>
  <c r="I175" i="1"/>
  <c r="G175" i="1"/>
  <c r="A175" i="1"/>
  <c r="R174" i="1"/>
  <c r="K174" i="1"/>
  <c r="G174" i="1"/>
  <c r="A174" i="1"/>
  <c r="R173" i="1"/>
  <c r="K173" i="1"/>
  <c r="G173" i="1"/>
  <c r="A173" i="1"/>
  <c r="R172" i="1"/>
  <c r="K172" i="1"/>
  <c r="G172" i="1"/>
  <c r="A172" i="1"/>
  <c r="R171" i="1"/>
  <c r="G171" i="1"/>
  <c r="A171" i="1"/>
  <c r="R170" i="1"/>
  <c r="I170" i="1"/>
  <c r="G170" i="1"/>
  <c r="A170" i="1"/>
  <c r="R169" i="1"/>
  <c r="I169" i="1"/>
  <c r="G169" i="1"/>
  <c r="A169" i="1"/>
  <c r="R168" i="1"/>
  <c r="I168" i="1"/>
  <c r="G168" i="1"/>
  <c r="A168" i="1"/>
  <c r="R167" i="1"/>
  <c r="G167" i="1"/>
  <c r="A167" i="1"/>
  <c r="R166" i="1"/>
  <c r="G166" i="1"/>
  <c r="A166" i="1"/>
  <c r="R165" i="1"/>
  <c r="I165" i="1"/>
  <c r="G165" i="1"/>
  <c r="A165" i="1"/>
  <c r="R164" i="1"/>
  <c r="G164" i="1"/>
  <c r="A164" i="1"/>
  <c r="R163" i="1"/>
  <c r="G163" i="1"/>
  <c r="A163" i="1"/>
  <c r="R162" i="1"/>
  <c r="G162" i="1"/>
  <c r="A162" i="1"/>
  <c r="R161" i="1"/>
  <c r="G161" i="1"/>
  <c r="A161" i="1"/>
  <c r="R160" i="1"/>
  <c r="G160" i="1"/>
  <c r="A160" i="1"/>
  <c r="R159" i="1"/>
  <c r="G159" i="1"/>
  <c r="A159" i="1"/>
  <c r="R158" i="1"/>
  <c r="G158" i="1"/>
  <c r="A158" i="1"/>
  <c r="R157" i="1"/>
  <c r="I157" i="1"/>
  <c r="G157" i="1"/>
  <c r="A157" i="1"/>
  <c r="R156" i="1"/>
  <c r="I156" i="1"/>
  <c r="G156" i="1"/>
  <c r="A156" i="1"/>
  <c r="R155" i="1"/>
  <c r="G155" i="1"/>
  <c r="A155" i="1"/>
  <c r="R154" i="1"/>
  <c r="G154" i="1"/>
  <c r="A154" i="1"/>
  <c r="R153" i="1"/>
  <c r="G153" i="1"/>
  <c r="A153" i="1"/>
  <c r="R152" i="1"/>
  <c r="G152" i="1"/>
  <c r="A152" i="1"/>
  <c r="R151" i="1"/>
  <c r="G151" i="1"/>
  <c r="A151" i="1"/>
  <c r="R150" i="1"/>
  <c r="G150" i="1"/>
  <c r="A150" i="1"/>
  <c r="R149" i="1"/>
  <c r="O149" i="1"/>
  <c r="M149" i="1"/>
  <c r="I149" i="1"/>
  <c r="G149" i="1"/>
  <c r="A149" i="1"/>
  <c r="R148" i="1"/>
  <c r="K148" i="1"/>
  <c r="I148" i="1"/>
  <c r="G148" i="1"/>
  <c r="A148" i="1"/>
  <c r="R147" i="1"/>
  <c r="I147" i="1"/>
  <c r="G147" i="1"/>
  <c r="A147" i="1"/>
  <c r="R146" i="1"/>
  <c r="G146" i="1"/>
  <c r="A146" i="1"/>
  <c r="R145" i="1"/>
  <c r="G145" i="1"/>
  <c r="A145" i="1"/>
  <c r="R144" i="1"/>
  <c r="G144" i="1"/>
  <c r="A144" i="1"/>
  <c r="R143" i="1"/>
  <c r="G143" i="1"/>
  <c r="A143" i="1"/>
  <c r="R142" i="1"/>
  <c r="G142" i="1"/>
  <c r="A142" i="1"/>
  <c r="R141" i="1"/>
  <c r="G141" i="1"/>
  <c r="A141" i="1"/>
  <c r="R140" i="1"/>
  <c r="I140" i="1"/>
  <c r="G140" i="1"/>
  <c r="A140" i="1"/>
  <c r="R139" i="1"/>
  <c r="I139" i="1"/>
  <c r="G139" i="1"/>
  <c r="A139" i="1"/>
  <c r="R138" i="1"/>
  <c r="I138" i="1"/>
  <c r="G138" i="1"/>
  <c r="A138" i="1"/>
  <c r="R137" i="1"/>
  <c r="I137" i="1"/>
  <c r="G137" i="1"/>
  <c r="A137" i="1"/>
  <c r="R136" i="1"/>
  <c r="I136" i="1"/>
  <c r="G136" i="1"/>
  <c r="A136" i="1"/>
  <c r="R135" i="1"/>
  <c r="G135" i="1"/>
  <c r="A135" i="1"/>
  <c r="R134" i="1"/>
  <c r="G134" i="1"/>
  <c r="A134" i="1"/>
  <c r="R133" i="1"/>
  <c r="I133" i="1"/>
  <c r="G133" i="1"/>
  <c r="A133" i="1"/>
  <c r="R132" i="1"/>
  <c r="I132" i="1"/>
  <c r="G132" i="1"/>
  <c r="A132" i="1"/>
  <c r="R131" i="1"/>
  <c r="G131" i="1"/>
  <c r="A131" i="1"/>
  <c r="R130" i="1"/>
  <c r="M130" i="1"/>
  <c r="K130" i="1"/>
  <c r="G130" i="1"/>
  <c r="A130" i="1"/>
  <c r="R129" i="1"/>
  <c r="I129" i="1"/>
  <c r="G129" i="1"/>
  <c r="A129" i="1"/>
  <c r="R128" i="1"/>
  <c r="I128" i="1"/>
  <c r="G128" i="1"/>
  <c r="A128" i="1"/>
  <c r="R127" i="1"/>
  <c r="I127" i="1"/>
  <c r="G127" i="1"/>
  <c r="A127" i="1"/>
  <c r="R126" i="1"/>
  <c r="I126" i="1"/>
  <c r="G126" i="1"/>
  <c r="A126" i="1"/>
  <c r="R125" i="1"/>
  <c r="K125" i="1"/>
  <c r="I125" i="1"/>
  <c r="G125" i="1"/>
  <c r="A125" i="1"/>
  <c r="R124" i="1"/>
  <c r="G124" i="1"/>
  <c r="A124" i="1"/>
  <c r="R123" i="1"/>
  <c r="G123" i="1"/>
  <c r="A123" i="1"/>
  <c r="R122" i="1"/>
  <c r="G122" i="1"/>
  <c r="A122" i="1"/>
  <c r="R121" i="1"/>
  <c r="G121" i="1"/>
  <c r="A121" i="1"/>
  <c r="R120" i="1"/>
  <c r="G120" i="1"/>
  <c r="A120" i="1"/>
  <c r="R119" i="1"/>
  <c r="G119" i="1"/>
  <c r="A119" i="1"/>
  <c r="R118" i="1"/>
  <c r="G118" i="1"/>
  <c r="A118" i="1"/>
  <c r="R117" i="1"/>
  <c r="G117" i="1"/>
  <c r="A117" i="1"/>
  <c r="R116" i="1"/>
  <c r="G116" i="1"/>
  <c r="A116" i="1"/>
  <c r="R115" i="1"/>
  <c r="I115" i="1"/>
  <c r="G115" i="1"/>
  <c r="A115" i="1"/>
  <c r="R114" i="1"/>
  <c r="G114" i="1"/>
  <c r="A114" i="1"/>
  <c r="R113" i="1"/>
  <c r="G113" i="1"/>
  <c r="A113" i="1"/>
  <c r="R112" i="1"/>
  <c r="G112" i="1"/>
  <c r="A112" i="1"/>
  <c r="R111" i="1"/>
  <c r="G111" i="1"/>
  <c r="A111" i="1"/>
  <c r="R110" i="1"/>
  <c r="G110" i="1"/>
  <c r="A110" i="1"/>
  <c r="R109" i="1"/>
  <c r="I109" i="1"/>
  <c r="G109" i="1"/>
  <c r="A109" i="1"/>
  <c r="R108" i="1"/>
  <c r="I108" i="1"/>
  <c r="G108" i="1"/>
  <c r="A108" i="1"/>
  <c r="R107" i="1"/>
  <c r="I107" i="1"/>
  <c r="G107" i="1"/>
  <c r="A107" i="1"/>
  <c r="R106" i="1"/>
  <c r="I106" i="1"/>
  <c r="G106" i="1"/>
  <c r="A106" i="1"/>
  <c r="R105" i="1"/>
  <c r="I105" i="1"/>
  <c r="G105" i="1"/>
  <c r="A105" i="1"/>
  <c r="R104" i="1"/>
  <c r="G104" i="1"/>
  <c r="A104" i="1"/>
  <c r="R103" i="1"/>
  <c r="I103" i="1"/>
  <c r="G103" i="1"/>
  <c r="A103" i="1"/>
  <c r="R102" i="1"/>
  <c r="G102" i="1"/>
  <c r="A102" i="1"/>
  <c r="R101" i="1"/>
  <c r="G101" i="1"/>
  <c r="A101" i="1"/>
  <c r="R100" i="1"/>
  <c r="I100" i="1"/>
  <c r="G100" i="1"/>
  <c r="A100" i="1"/>
  <c r="R99" i="1"/>
  <c r="I99" i="1"/>
  <c r="G99" i="1"/>
  <c r="A99" i="1"/>
  <c r="R98" i="1"/>
  <c r="I98" i="1"/>
  <c r="G98" i="1"/>
  <c r="A98" i="1"/>
  <c r="R97" i="1"/>
  <c r="G97" i="1"/>
  <c r="A97" i="1"/>
  <c r="R96" i="1"/>
  <c r="G96" i="1"/>
  <c r="A96" i="1"/>
  <c r="R95" i="1"/>
  <c r="G95" i="1"/>
  <c r="A95" i="1"/>
  <c r="R94" i="1"/>
  <c r="G94" i="1"/>
  <c r="A94" i="1"/>
  <c r="R93" i="1"/>
  <c r="G93" i="1"/>
  <c r="A93" i="1"/>
  <c r="R92" i="1"/>
  <c r="G92" i="1"/>
  <c r="A92" i="1"/>
  <c r="R91" i="1"/>
  <c r="G91" i="1"/>
  <c r="A91" i="1"/>
  <c r="R90" i="1"/>
  <c r="O90" i="1"/>
  <c r="K90" i="1"/>
  <c r="I90" i="1"/>
  <c r="G90" i="1"/>
  <c r="A90" i="1"/>
  <c r="R89" i="1"/>
  <c r="O89" i="1"/>
  <c r="K89" i="1"/>
  <c r="I89" i="1"/>
  <c r="G89" i="1"/>
  <c r="A89" i="1"/>
  <c r="R88" i="1"/>
  <c r="K88" i="1"/>
  <c r="I88" i="1"/>
  <c r="G88" i="1"/>
  <c r="A88" i="1"/>
  <c r="R87" i="1"/>
  <c r="I87" i="1"/>
  <c r="G87" i="1"/>
  <c r="A87" i="1"/>
  <c r="R86" i="1"/>
  <c r="G86" i="1"/>
  <c r="A86" i="1"/>
  <c r="R85" i="1"/>
  <c r="G85" i="1"/>
  <c r="A85" i="1"/>
  <c r="R84" i="1"/>
  <c r="G84" i="1"/>
  <c r="A84" i="1"/>
  <c r="R83" i="1"/>
  <c r="G83" i="1"/>
  <c r="A83" i="1"/>
  <c r="R82" i="1"/>
  <c r="G82" i="1"/>
  <c r="A82" i="1"/>
  <c r="R81" i="1"/>
  <c r="G81" i="1"/>
  <c r="A81" i="1"/>
  <c r="R80" i="1"/>
  <c r="G80" i="1"/>
  <c r="A80" i="1"/>
  <c r="R79" i="1"/>
  <c r="K79" i="1"/>
  <c r="G79" i="1"/>
  <c r="A79" i="1"/>
  <c r="R78" i="1"/>
  <c r="G78" i="1"/>
  <c r="A78" i="1"/>
  <c r="R77" i="1"/>
  <c r="G77" i="1"/>
  <c r="A77" i="1"/>
  <c r="R76" i="1"/>
  <c r="G76" i="1"/>
  <c r="A76" i="1"/>
  <c r="R75" i="1"/>
  <c r="K75" i="1"/>
  <c r="G75" i="1"/>
  <c r="A75" i="1"/>
  <c r="R74" i="1"/>
  <c r="K74" i="1"/>
  <c r="I74" i="1"/>
  <c r="G74" i="1"/>
  <c r="A74" i="1"/>
  <c r="R73" i="1"/>
  <c r="K73" i="1"/>
  <c r="G73" i="1"/>
  <c r="A73" i="1"/>
  <c r="R72" i="1"/>
  <c r="K72" i="1"/>
  <c r="I72" i="1"/>
  <c r="G72" i="1"/>
  <c r="A72" i="1"/>
  <c r="R71" i="1"/>
  <c r="G71" i="1"/>
  <c r="A71" i="1"/>
  <c r="R70" i="1"/>
  <c r="G70" i="1"/>
  <c r="A70" i="1"/>
  <c r="R69" i="1"/>
  <c r="G69" i="1"/>
  <c r="A69" i="1"/>
  <c r="R68" i="1"/>
  <c r="G68" i="1"/>
  <c r="A68" i="1"/>
  <c r="R67" i="1"/>
  <c r="I67" i="1"/>
  <c r="A67" i="1"/>
  <c r="R66" i="1"/>
  <c r="I66" i="1"/>
  <c r="G66" i="1"/>
  <c r="A66" i="1"/>
  <c r="R65" i="1"/>
  <c r="I65" i="1"/>
  <c r="G65" i="1"/>
  <c r="A65" i="1"/>
  <c r="R64" i="1"/>
  <c r="I64" i="1"/>
  <c r="G64" i="1"/>
  <c r="A64" i="1"/>
  <c r="R63" i="1"/>
  <c r="I63" i="1"/>
  <c r="G63" i="1"/>
  <c r="A63" i="1"/>
  <c r="R62" i="1"/>
  <c r="I62" i="1"/>
  <c r="G62" i="1"/>
  <c r="A62" i="1"/>
  <c r="R61" i="1"/>
  <c r="I61" i="1"/>
  <c r="G61" i="1"/>
  <c r="A61" i="1"/>
  <c r="R60" i="1"/>
  <c r="G60" i="1"/>
  <c r="A60" i="1"/>
  <c r="R59" i="1"/>
  <c r="G59" i="1"/>
  <c r="A59" i="1"/>
  <c r="R58" i="1"/>
  <c r="G58" i="1"/>
  <c r="A58" i="1"/>
  <c r="R57" i="1"/>
  <c r="G57" i="1"/>
  <c r="A57" i="1"/>
  <c r="R56" i="1"/>
  <c r="G56" i="1"/>
  <c r="A56" i="1"/>
  <c r="R55" i="1"/>
  <c r="G55" i="1"/>
  <c r="A55" i="1"/>
  <c r="R54" i="1"/>
  <c r="G54" i="1"/>
  <c r="A54" i="1"/>
  <c r="R53" i="1"/>
  <c r="G53" i="1"/>
  <c r="A53" i="1"/>
  <c r="R52" i="1"/>
  <c r="G52" i="1"/>
  <c r="A52" i="1"/>
  <c r="R51" i="1"/>
  <c r="G51" i="1"/>
  <c r="A51" i="1"/>
  <c r="R50" i="1"/>
  <c r="G50" i="1"/>
  <c r="A50" i="1"/>
  <c r="R49" i="1"/>
  <c r="G49" i="1"/>
  <c r="A49" i="1"/>
  <c r="R48" i="1"/>
  <c r="G48" i="1"/>
  <c r="A48" i="1"/>
  <c r="R47" i="1"/>
  <c r="I47" i="1"/>
  <c r="A47" i="1"/>
  <c r="R46" i="1"/>
  <c r="I46" i="1"/>
  <c r="G46" i="1"/>
  <c r="A46" i="1"/>
  <c r="R45" i="1"/>
  <c r="I45" i="1"/>
  <c r="A45" i="1"/>
  <c r="R44" i="1"/>
  <c r="I44" i="1"/>
  <c r="A44" i="1"/>
  <c r="R43" i="1"/>
  <c r="I43" i="1"/>
  <c r="G43" i="1"/>
  <c r="A43" i="1"/>
  <c r="R42" i="1"/>
  <c r="G42" i="1"/>
  <c r="A42" i="1"/>
  <c r="R41" i="1"/>
  <c r="G41" i="1"/>
  <c r="A41" i="1"/>
  <c r="R40" i="1"/>
  <c r="G40" i="1"/>
  <c r="A40" i="1"/>
  <c r="R39" i="1"/>
  <c r="G39" i="1"/>
  <c r="A39" i="1"/>
  <c r="R38" i="1"/>
  <c r="G38" i="1"/>
  <c r="A38" i="1"/>
  <c r="R37" i="1"/>
  <c r="I37" i="1"/>
  <c r="G37" i="1"/>
  <c r="A37" i="1"/>
  <c r="R36" i="1"/>
  <c r="G36" i="1"/>
  <c r="A36" i="1"/>
  <c r="R35" i="1"/>
  <c r="G35" i="1"/>
  <c r="A35" i="1"/>
  <c r="R34" i="1"/>
  <c r="G34" i="1"/>
  <c r="A34" i="1"/>
  <c r="R33" i="1"/>
  <c r="G33" i="1"/>
  <c r="A33" i="1"/>
  <c r="R32" i="1"/>
  <c r="I32" i="1"/>
  <c r="G32" i="1"/>
  <c r="A32" i="1"/>
  <c r="R31" i="1"/>
  <c r="I31" i="1"/>
  <c r="A31" i="1"/>
  <c r="R30" i="1"/>
  <c r="G30" i="1"/>
  <c r="A30" i="1"/>
  <c r="R29" i="1"/>
  <c r="K29" i="1"/>
  <c r="G29" i="1"/>
  <c r="A29" i="1"/>
  <c r="R28" i="1"/>
  <c r="G28" i="1"/>
  <c r="A28" i="1"/>
  <c r="R27" i="1"/>
  <c r="G27" i="1"/>
  <c r="A27" i="1"/>
  <c r="R26" i="1"/>
  <c r="G26" i="1"/>
  <c r="A26" i="1"/>
  <c r="R25" i="1"/>
  <c r="G25" i="1"/>
  <c r="A25" i="1"/>
  <c r="R24" i="1"/>
  <c r="K24" i="1"/>
  <c r="I24" i="1"/>
  <c r="G24" i="1"/>
  <c r="A24" i="1"/>
  <c r="R23" i="1"/>
  <c r="K23" i="1"/>
  <c r="I23" i="1"/>
  <c r="G23" i="1"/>
  <c r="A23" i="1"/>
  <c r="R22" i="1"/>
  <c r="K22" i="1"/>
  <c r="I22" i="1"/>
  <c r="G22" i="1"/>
  <c r="A22" i="1"/>
  <c r="R21" i="1"/>
  <c r="K21" i="1"/>
  <c r="I21" i="1"/>
  <c r="G21" i="1"/>
  <c r="A21" i="1"/>
  <c r="R20" i="1"/>
  <c r="K20" i="1"/>
  <c r="I20" i="1"/>
  <c r="G20" i="1"/>
  <c r="A20" i="1"/>
  <c r="R19" i="1"/>
  <c r="G19" i="1"/>
  <c r="A19" i="1"/>
  <c r="R18" i="1"/>
  <c r="K18" i="1"/>
  <c r="G18" i="1"/>
  <c r="A18" i="1"/>
  <c r="R17" i="1"/>
  <c r="K17" i="1"/>
  <c r="G17" i="1"/>
  <c r="A17" i="1"/>
  <c r="R16" i="1"/>
  <c r="K16" i="1"/>
  <c r="G16" i="1"/>
  <c r="A16" i="1"/>
  <c r="R15" i="1"/>
  <c r="K15" i="1"/>
  <c r="G15" i="1"/>
  <c r="A15" i="1"/>
  <c r="R14" i="1"/>
  <c r="Q14" i="1"/>
  <c r="O14" i="1"/>
  <c r="M14" i="1"/>
  <c r="M275" i="1" s="1"/>
  <c r="K14" i="1"/>
  <c r="I14" i="1"/>
  <c r="G14" i="1"/>
  <c r="A14" i="1"/>
  <c r="R13" i="1"/>
  <c r="Q13" i="1"/>
  <c r="M13" i="1"/>
  <c r="K13" i="1"/>
  <c r="I13" i="1"/>
  <c r="G13" i="1"/>
  <c r="A13" i="1"/>
  <c r="R12" i="1"/>
  <c r="Q12" i="1"/>
  <c r="O12" i="1"/>
  <c r="O275" i="1" s="1"/>
  <c r="M12" i="1"/>
  <c r="K12" i="1"/>
  <c r="I12" i="1"/>
  <c r="I275" i="1" s="1"/>
  <c r="G12" i="1"/>
  <c r="A12" i="1"/>
  <c r="R11" i="1"/>
  <c r="G11" i="1"/>
  <c r="A11" i="1"/>
  <c r="R10" i="1"/>
  <c r="G10" i="1"/>
  <c r="A10" i="1"/>
  <c r="R9" i="1"/>
  <c r="G9" i="1"/>
  <c r="A9" i="1"/>
  <c r="R8" i="1"/>
  <c r="G8" i="1"/>
  <c r="A8" i="1"/>
  <c r="R7" i="1"/>
  <c r="G7" i="1"/>
  <c r="A7" i="1"/>
  <c r="R6" i="1"/>
  <c r="G6" i="1"/>
  <c r="A6" i="1"/>
  <c r="R5" i="1"/>
  <c r="G5" i="1"/>
  <c r="A5" i="1"/>
  <c r="R4" i="1"/>
  <c r="G4" i="1"/>
  <c r="A4" i="1"/>
  <c r="R3" i="1"/>
  <c r="G3" i="1"/>
  <c r="A3" i="1"/>
  <c r="R2" i="1"/>
  <c r="G2" i="1"/>
  <c r="G275" i="1" s="1"/>
  <c r="A2" i="1"/>
  <c r="K275" i="1" l="1"/>
  <c r="R275" i="1"/>
  <c r="AG275" i="2"/>
</calcChain>
</file>

<file path=xl/sharedStrings.xml><?xml version="1.0" encoding="utf-8"?>
<sst xmlns="http://schemas.openxmlformats.org/spreadsheetml/2006/main" count="1143" uniqueCount="334">
  <si>
    <t>ITEM</t>
  </si>
  <si>
    <t>UND</t>
  </si>
  <si>
    <t>DESCRIÇÃO DO ITEM</t>
  </si>
  <si>
    <t>CÓDIGO CATMAT</t>
  </si>
  <si>
    <t>CÓDIGO MUNICÍPIO</t>
  </si>
  <si>
    <t>QTD SAÚDE</t>
  </si>
  <si>
    <t>VALOR SAÚDE</t>
  </si>
  <si>
    <t xml:space="preserve">QTD BOMBEIROS </t>
  </si>
  <si>
    <t>VALOR BOMBEIROS</t>
  </si>
  <si>
    <t>QTD EDUCAÇÃO</t>
  </si>
  <si>
    <t>VALOR EDUCAÇÃO</t>
  </si>
  <si>
    <t>QTD ADM</t>
  </si>
  <si>
    <t>VALOR ADMINISTRAÇÃO</t>
  </si>
  <si>
    <t>QTD ASSISTÊNCIA SOCIAL</t>
  </si>
  <si>
    <t>VALOR ASSISTÊNCIA SOCIAL</t>
  </si>
  <si>
    <t>VALOR UNITÁRIO</t>
  </si>
  <si>
    <t>QUANTIDADE TOTAL</t>
  </si>
  <si>
    <t>VALOR TOTAL</t>
  </si>
  <si>
    <t>PCT</t>
  </si>
  <si>
    <t>Abaixador Língua; Material: Madeira; Comprimento mínimo: 14 Cm; Espessura mínima: 2 Mm; Tipo: Descartável; Largura mínima: 1,50 Cm; Formato: Tipo Espátula. Pacote contendo 100 unidades.</t>
  </si>
  <si>
    <t>FR</t>
  </si>
  <si>
    <t>Ácidos Graxos Essenciais; Componentes: Linolêico, Lecitina De Soja; Tipo: Loção Oleosa; Apresentação: Associados Com Vitaminas "A" E "E"; Composição: Composto Dos Ácidos Caprílico, Cáprico, Láurico. Frasco contendo 100 ml.</t>
  </si>
  <si>
    <t>Afastador Cirúrgico Manual, Modelo: Farabeuf, Formato Ponta: Pontas Duplas, Dimensão Total: Cerca De 20 Mm X 18 Cm, Material: Aço Inoxidável. Esterilidade: Esterilizável.</t>
  </si>
  <si>
    <t>CX</t>
  </si>
  <si>
    <t>Agulha Hipodérmica; Material: Aço Inoxidável Siliconizado; Dimensão: 18 G X 1"; Tipo Ponta: Bisel Simples; Tipo Uso: Estéril, Descartável, Embalagem Individual; Tipo Conexão: Conector Luer Lock Ou Slip Em Plástico; Tipo Fixação: Protetor Plástico. Caixa contendo 100 unidades.</t>
  </si>
  <si>
    <t>Agulha Hipodérmica; Material: Aço Inoxidável Siliconizado; Dimensão: 21 G X 1"; Tipo Ponta: Bisel Curto Trifacetado; Tipo Uso: Estéril, Descartável, Embalagem Individual; Tipo Conexão: Conector Luer Lock Ou Slip Em Plástico; Tipo Fixação: Protetor Plástico. Caixa contendo 100 unidades.</t>
  </si>
  <si>
    <t>Agulha Hipodérmica; Material: Aço Inoxidável Siliconizado; Dimensão: 22 G X 1 1/4"; Tipo Ponta: Bisel Curto Trifacetado; Tipo Conexão: Conector Luer Lock Ou Slip Em Plástico; Tipo Fixação: Protetor Plástico; Tipo Uso: Estéril, Descartável, Embalagem Individual. Caixa contendo 100 unidades.</t>
  </si>
  <si>
    <t>Agulha Hipodérmica; Material: Aço Inoxidável Siliconizado; Dimensão: 22 G X 1"; Tipo Ponta: Bisel Curto Trifacetado; Tipo Uso: Estéril, Descartável, Embalagem Individual; Tipo Conexão: Conector Luer Lock Ou Slip Em Plástico; Tipo Fixação: Protetor Plástico. Caixa contendo 100 unidades.</t>
  </si>
  <si>
    <t>Agulha Hipodérmica; Material: Aço Inoxidável Siliconizado; Dimensão: 23 G X 1"; Tipo Ponta: Bisel Curto Trifacetado; Tipo Uso: Estéril, Descartável, Embalagem Individual; Tipo Conexão: Conector Luer Lock Ou Slip Em Plástico; Tipo Fixação: Protetor Plástico. Caixa contendo 100 unidades.</t>
  </si>
  <si>
    <t>Agulha Hipodérmica; Material: Aço Inoxidável Siliconizado; Dimensão: 24 G X 3/4"; Tipo Ponta: Bisel Curto Trifacetado; Tipo Uso: Estéril, Descartável, Embalagem Individual; Tipo Conexão: Conector Luer Lock Ou Slip Em Plástico; Tipo Fixação: Protetor Plástico. Caixa contendo 100 unidades.</t>
  </si>
  <si>
    <t>Agulha Hipodérmica; Material: Aço Inoxidável Siliconizado; Dimensão: 26 G X 1/2"; Tipo Ponta: Bisel Curto Trifacetado; Tipo Uso: Estéril, Descartável, Embalagem Individual; Tipo Conexão: Conector Luer Lock Ou Slip Em Plástico; Tipo Fixação: Protetor Plástico. Caixa contendo 100 unidades.</t>
  </si>
  <si>
    <t>Álcool Etílico; Teor Alcoólico: 70%_(70°Gl); Tipo: Hidratado; Apresentação: Gel. Frasco contendo 500 ml, com válvula pump.</t>
  </si>
  <si>
    <t>BOL</t>
  </si>
  <si>
    <t>Álcool Etílico; Teor Alcoólico: 70%_(70°Gl); Tipo: Hidratado; Apresentação: Gel.  Bolsa contendo 800 ml.</t>
  </si>
  <si>
    <t>Álcool Etílico; Teor Alcoólico: 70%_(70°Gl); Tipo: Hidratado; Apresentação: Líquido. Frasco contendo 1000 ml.</t>
  </si>
  <si>
    <t>EMB</t>
  </si>
  <si>
    <t>Algodão; Material: Alvejado, Purificado, Isento De Impurezas; Tipo Embalagem: Embalagem Individual; Tipo: Hidrófilo; Características Adicionais: Enrolado Em Papel Apropriado; Apresentação: Em Mantas; Esterilidade: Não Estéril. Embalagem contendo 500 gramas.</t>
  </si>
  <si>
    <t>RL</t>
  </si>
  <si>
    <t>Algodão; Material: Em Fibra De Algodão Crú; Tipo Embalagem: Embalagem Individual; Tipo: Ortopédico; Tamanho: 10 Cm; Características Adicionais: Enrolado Em Papel Apropriado; Apresentação: Em Mantas. Rolo contendo 1,80 metros.</t>
  </si>
  <si>
    <t>Algodão; Material: Em Fibra De Algodão Crú; Tipo Embalagem: Embalagem Individual; Tipo: Ortopédico; Tamanho: 15 Cm; Características Adicionais: Enrolado Em Papel Apropriado; Apresentação: Em Mantas. Rolo contendo 1,80 metros.</t>
  </si>
  <si>
    <t>Algodão; Material: Em Fibra De Algodão Crú; Tipo Embalagem: Embalagem Individual; Tipo: Ortopédico; Tamanho: 20 Cm; Características Adicionais: Enrolado Em Papel Apropriado; Apresentação: Em Mantas. Rolo contendo 1,80 metros.</t>
  </si>
  <si>
    <t>Aspirador Cirúrgico; Modelo: Bomba Peristáltica Com Função Irrigação; Pressão De Vácuo: Cerca De 150 Mmhg; Fluxo De Aspiração: Até 1 Lpm; Tipo Frasco: 1 Frasco De Vidro; Volume: Cerca De 500 Ml; Adicionais: Acionamento Por Pedal. Aspirador de secreções, sangue e saliva. Garantia de 12 meses.</t>
  </si>
  <si>
    <t>Atadura; Embalagem: Embalagem Individual; Tipo 1: Crepom; Material 1: 100% Algodão ou mista; Gramatura 1: contendo 13 Fios/ Cm2; Dimensões: 10 Cm. Rolo contendo 1,80 metros.</t>
  </si>
  <si>
    <t>Atadura; Embalagem: Embalagem Individual; Tipo 1: Crepom; Material 1: 100% Algodão ou mista; Gramatura 1: contendo  13 Fios/ Cm2; Dimensões: 15 Cm. Rolo contendo 1,80 metros.</t>
  </si>
  <si>
    <t>Atadura; Embalagem: Embalagem Individual; Tipo 1: Crepom; Material 1: 100% Algodão ou mista; Gramatura 1: contendo 13 Fios/ Cm2; Dimensões: 20 Cm. Rolo contendo 1,80 metros.</t>
  </si>
  <si>
    <t>Atadura; Embalagem: Embalagem Individual; Tipo 1: Crepom; Material 1: 100% Algodão ou mista; Gramatura 1: contendo 18 Fios/ Cm2; Dimensões: 12 Cm. Rolo contendo 1,80 metros.</t>
  </si>
  <si>
    <t>Atadura Rayon Bandagem; Largura: 7,5 CM, Comprimento: 500 CM. Tipo Embalagem: Embalagem Individual. Material: Rayon. Estéril.</t>
  </si>
  <si>
    <t>Atadura; Tipo 1: Gessada; Características Adicionais 1: Secagem Ultra Rápida; Material 1: 100% Algodão; Dimensões: 10 Cm. Rolo contendo 3 metros.</t>
  </si>
  <si>
    <t>Atadura; Tipo 1: Gessada; Características Adicionais 1: Secagem Ultra Rápida; Material 1: 100% Algodão; Dimensões: 15 Cm. Rolo contendo 3 metros.</t>
  </si>
  <si>
    <t>Atadura; Tipo 1: Gessada; Características Adicionais 1: Secagem Ultra Rápida; Material 1: 100% Algodão; Dimensões: 20 Cm. Rolo contendo 3 metros.</t>
  </si>
  <si>
    <t>Autoclave; Material: Aço Inox; Tipo: Horizontal; Modelo: Gravitacional; Operação: Automática, Digital; Característica Adicional: Sistemas De Secagem E Segurança; Volume Câmara: contendo no mínimo 75 L; Composição: Sensores Temperatura E Pressão, Alarmes; Outros Componentes: 2 Bandejas. Garantia mínima de 12 meses.</t>
  </si>
  <si>
    <t>Avental, Material: Tnt, Modelo: Unissex, Tipo: Impermeável, Características Adicionais: Manga Longa, Punho Com Elástico, Tira Na Cintura, Tamanho: Único.</t>
  </si>
  <si>
    <t>Bacia; Uso Hospitalar; Material: Aço Inoxidável; Capacidade: Cerca De 3000 Ml; Diâmetro: Cerca De 35 Cm; Esterilidade: Esterilizável.</t>
  </si>
  <si>
    <t>Bandagem, Tipo: Triangular P/ Imobilização Provisória, Material: Malha De Algodão, Dimensão: Cerca De 1,0 M X 1,0 M X 1,4 M, Cor: C/ Cor, Embalagem: Embalagem Individual, Tipo Uso: Reutilizável.</t>
  </si>
  <si>
    <t>Bandagem; Material: Malha De Tecido Sintético E Algodão; Componente: C/ Adesivo De Látex Natural; Dimensão: Cerca De 10 Cm X 5 M; Embalagem: Embalagem Individual Em Rolo; Cor: C/ Cor; Tipo: Elástica; Tipo Uso: Uso Único.</t>
  </si>
  <si>
    <t>Bandeja De Aço; Material: Aço Inoxidável; Altura: 4 Cm; Comprimento: 30 Cm; Largura: 20 Cm; Características Adicionais: Com Acabamento Arredondado nas Bordas.</t>
  </si>
  <si>
    <t>Bisturi Elétrico, Modelo: Radiofrequência, Outros Componentes: Alarme, Modo De Operação: Bipolar, Micro E Macro, Modo De Operação Monopolar: Monopolar, Potência Máxima Corte Monopolar: De 100 A 150 W, Tipo De Coagulação: Coagulação E Spray, Tipo De Corte: Corte Puro E No Mínimo 3 Mistos, Opcionais: Ajuste Mecânico. Garantia mínima de 12 meses.</t>
  </si>
  <si>
    <t>Biombo Hospitalar, Material: Aço Inoxidável, medidas mínimas: Dimensões aberta: 2,10m comprimento x 0,55m largura x 1,80m altura do leito. Acabamento Da Estrutura: Esmaltado, Tipo De Rodízio: 2 Ponteiras Fixas E 1 Giratória, Acabamento Do Rodízio: Termoplástica, Tipo: Duplo Dobrável, Características Adicionais: Tecido Reforçado.  Garantia mínima de 12 meses.</t>
  </si>
  <si>
    <t>Bocal Compatível C/ Espirômetro; Materia Prima: Papelão Resistente, Face Externa Impermeável; Modelo: Tubular Reto; Tamanho: Adulto; Esterilidade: Descartável; Apresentação: Embalagem Individual. Medidas: 65mm x 28mm x 30mm.</t>
  </si>
  <si>
    <t>Bolsa Transporte; Aplicação: Transporte Material Emergência; Dimensões mínimas: 60 X 28 X 27 Cm; Características Adicionais: Confeccionada em Cordura 500 De Alta Resistência.</t>
  </si>
  <si>
    <t>Cabo Bisturi; Material: Aço Inoxidável; Tamanho: Nº 3; Características Adicionais: Longo.</t>
  </si>
  <si>
    <t>Cabo Bisturi; Material: Aço Inoxidável; Tamanho: Nº 4; Características Adicionais: Longo.</t>
  </si>
  <si>
    <t>Cadeira De Rodas, Tipo Funcionamento: Manual, Tipo Construtivo: Dobrável Em X, Material Estrutura: Alumínio, Acabamento Estrutura: Pintura Epóxi, Tipo Uso: Locomoção, Tamanho: Adulto, Tipo Encosto: Encosto Removível, Apoio Braço: Apoio Braços Escamoteáveis, Acabamento Do Encosto E Assento: Courvin Ou Napa, Apoio Pernas: Apoio Pernas Removível E Regulável, Tipo De Pneu: Pneus Dianteiros Maciços, Tipo Pneu Traseiro: Traseiro Inflável, Apoio Pés: Apoio Pés Removível, Capacidade Mínima de 120 Kg, Largura Do Assento: Assento De Até 80 CM. Garantia mínima de 12 meses.</t>
  </si>
  <si>
    <t>Cadeira ginecológica automática, cadeira para exame automática, estrutura construída em aço, pintura epóxi, deverá possuir sistema com motores isentos de óleo, com potência para atender com superdimensionamento a média de peso do ser humano a nível mundial (no mínimo 200 kg), ter especificações de tensão 115-127/2020-230v, 50/60 hz  potência 280 VA fusível, ter sistema de acionamento para todos os movimentos do assento, encosto e perneira, deverá possuir teclas de comando com movimentos simultâneos do assento, encosto e perneira para posição volta a zero (posição de cadeira) e posição de trabalho (posição de cama), deverá possuir braços articuláveis, encosto de cabeça anatômico, removível e articulável, deverá possuir base com rodízios.  Garantia mínima de 12 meses.</t>
  </si>
  <si>
    <t>Campo Cirúrgico, Modelo: Fenestrado, Material: 100% Algodão, Gramatura: Mínimo De 260 G/M2, Dimensões: Cerca De 40 X 40 CM. Cor: C/ Cor, Esterilidade: Esterilizável.</t>
  </si>
  <si>
    <t>Cânula Orofaríngea Guedel; Material: Polímero; Tamanho: Tamanho Nº 2; Esterelidade: Estéril; Embalagem Individual: Embalagem Individual.</t>
  </si>
  <si>
    <t>Cânula Orofaríngea Guedel; Material: Polímero; Tamanho: Tamanho Nº 3; Esterelidade: Estéril; Embalagem Individual: Embalagem Individual.</t>
  </si>
  <si>
    <t>Cânula Orofaríngea Guedel; Material: Polímero; Tamanho: Tamanho Nº 4; Esterelidade: Estéril; Embalagem Individual: Embalagem Individual.</t>
  </si>
  <si>
    <t>Cânula Orofaríngea Guedel; Material: Polímero; Tamanho: Tamanho Nº 5; Esterelidade: Estéril; Embalagem Individual: Embalagem Individual.</t>
  </si>
  <si>
    <t>Cânula Orofaríngea Guedel; Material: Polímero; Tamanho: Tamanho Nº 1; Esterelidade: Estéril; Embalagem Individual: Embalagem Individual.</t>
  </si>
  <si>
    <t>Cateter Aspiração Traqueal; Material: Pvc Atóxico Flexível Tipo Uso: Descartável. Características Adicionais: Ponta Atraumática, Orifícios Distais Lateralizados. Tipo Embalagem: Estéril, Embalagem Individual. Espessura: Nº 12. Tipo Lubrificação: Siliconizada. Acessórios: Com Válvula Intermitente</t>
  </si>
  <si>
    <t>Cateter Aspiração Traqueal; Material: Pvc Atóxico Flexível. Tipo Uso: Descartável. Características Adicionais: Ponta Atraumática, Orifícios Distais Lateralizados. Tipo Embalagem: Estéril, Embalagem Individual. Espessura: Nº 10. Tipo Lubrificação: Siliconizada. Acessórios: Com Válvula Intermitente</t>
  </si>
  <si>
    <t>Cateter Aspiração Traqueal; Material: Pvc Atóxico Flexível. Tipo Uso: Descartável. Características Adicionais: Ponta Atraumática, Orifícios Distais Lateralizados. Tipo Embalagem: Estéril, Embalagem Individual. Espessura: Nº 8. Tipo Lubrificação: Siliconizada. Acessórios: Com Válvula Intermitente</t>
  </si>
  <si>
    <t>Cateter oxigenoterapia, material tubo: pvc flexível grau médico, tipo: tipo óculos longa silicone contorno arredondado, tipo uso: descartável, esterilidade: estéril, tamanho: adulto, características adicionais: a prova de deformação e torção, cerca de 1,5 m, tipo adaptador: conector universal.</t>
  </si>
  <si>
    <t>Cateter oxigenoterapia, material tubo: pvc flexível grau médico, tipo: tipo óculos,pronga silicone contorno arredondado, tipo uso: descartável, esterilidade: estéril, tamanho: neonatal,infantil, características adicionais: a prova de deformação e torção, cerca de 1,5 m, tipo adaptador: conector universal.</t>
  </si>
  <si>
    <t>Cateter periférico, material cateter: polímero radiopaco, aplicação: venoso, material agulha: agulha aço inox, diametro: 20 gau, comprimento: cerca 30 mm, conector: conector padrão, componente 1: câmara refluxo c, filtro, tipo uso: estéril, descartável, embalagem individual.</t>
  </si>
  <si>
    <t>Cateter Periférico (abocath); Material Cateter: Polímero Radiopaco; Aplicação: Venoso; Material Agulha: Agulha Aço Inox; Diâmetro: 22 GAU; Comprimento: Cerca 25 MM; Componente Adicional: C/ Asa De Fixação, Tubo Extensor C/ Clamp; Conector: Conector Padrão C/ Injetor Lateral; componente 2: C/ Sistema Segurança Segundo Nr/32; Tipo Uso: Estéril; Descartável; Embalagem Individual.</t>
  </si>
  <si>
    <t>Cateter Periférico (abocath); Material Cateter: Polímero Radiopaco; Aplicação: Venoso; Material Agulha: Agulha Aço Inox; Diâmetro: 18 GAU; Comprimento: Cerca 30 MM; Componente Adicional: C/ Asa De Fixação, Tubo Extensor C/ Clamp; Conector: Conector Padrão C/ Injetor Lateral; componente 2: C/ Sistema Segurança Segundo Nr/32; Tipo Uso: Estéril; Descartável; Embalagem Individual.</t>
  </si>
  <si>
    <t>Cateter Periférico, (abocath)Aplicação: Venoso, Material Cateter: Polímero Radiopaco, Conector: Conector Padrão, Diametro: 24 GAU, Comprimento: Cerca 15 MM, Componente 1: Câmara Refluxo C/ Filtro, Componente 2: C/ Sistema Segurança Segundo Nr/32, Tipo Uso: Estéril, Descartável, Embalagem Individual, Material Agulha: Agulha Aço Inox.</t>
  </si>
  <si>
    <t>Cateter Periférico; Modelo: Tipo Escalpe; Aplicação: Venoso; Conector: Conector Padrão C/ Tampa; Diametro: 21 Gau; Componente Adicional: C/ Asa De Fixação, Tubo Extensor; Tipo Uso: Estéril, Descartável, Embalagem Individual; Material Agulha: Agulha Aço Inox.</t>
  </si>
  <si>
    <t>Cateter Periférico; Modelo: Tipo Escalpe; Aplicação: Venoso; Conector: Conector Padrão C/ Tampa; Diametro: 23 Gau; Componente Adicional: C/ Asa De Fixação, Tubo Extensor; Tipo Uso: Estéril, Descartável, Embalagem Individual; Material Agulha: Agulha Aço Inox.</t>
  </si>
  <si>
    <t>Cateter Periférico; Modelo: Tipo Escalpe; Aplicação: Venoso; Conector: Conector Padrão C/ Tampa; Diametro: 25 Gau; Componente Adicional: C/ Asa De Fixação, Tubo Extensor; Tipo Uso: Estéril, Descartável, Embalagem Individual; Material Agulha: Agulha Aço Inox.</t>
  </si>
  <si>
    <t>Cateter Periférico; Modelo: Tipo Escalpe; Aplicação: Venoso; Conector: Conector Padrão C/ Tampa; Diametro: 27 Gau; Componente Adicional: C/ Asa De Fixação, Tubo Extensor; Tipo Uso: Estéril, Descartável, Embalagem Individual; Material Agulha: Agulha Aço Inox.</t>
  </si>
  <si>
    <t>Cloreto De Sódio; Forma Farmaceutica: Solução Estéril Não Injetável; Concentraçao: 0,9 %. Sistema aberto, para curativos. Frasco contendo 250 ml.</t>
  </si>
  <si>
    <t>Cloreto De Sódio; Concentração: 0,9 %; Forma Farmacêutica: Solução Injetável; Característica Adicional: Sistema Fechado; Características Adicionais: Frasco contendo 100 mililitros.</t>
  </si>
  <si>
    <t>Cloreto De Sódio; Concentração: 0,9 %; Forma Farmacêutica: Solução Injetável; Característica Adicional: Sistema Fechado; Características Adicionais: Frasco contendo 250 mililitros.</t>
  </si>
  <si>
    <t>Cloreto De Sódio; Concentração: 0,9 %; Forma Farmacêutica: Solução Injetável; Característica Adicional: Sistema Fechado; Características Adicionais: Frasco contendo 500 mililitros.</t>
  </si>
  <si>
    <t>Cloreto De Sódio; Concentração: 0,9 %; Forma Farmacêutica: Solução Injetável; Característica Adicional: Sistema Fechado; Características Adicionais: Frasco contendo 1000 mililitros</t>
  </si>
  <si>
    <t>Clorexidina Digluconato; Aplicação: Degermante; Dosagem: 2%. Frasco contendo 100 ml.</t>
  </si>
  <si>
    <t>Clorexidina Digluconato; Concentração: 2%; Forma Farmacêutica: Solução Alcoólica. Frasco contendo 100 ml.</t>
  </si>
  <si>
    <t>Coletor De Urina; Componentes: Alça De Sustentação; Outros Componentes: Membrana Autocicatrizante; Tipo: Sistema Fechado; Material: Pvc; Esterilidade: Estéril, Descartável; Capacidade: Cerca De 2000 Ml; Válvula: Válvula Anti-Refluxo; Pinça: Clamp Corta Fluxo; Graduação: Graduação De 100 Em 100 Ml.</t>
  </si>
  <si>
    <t>Coletor De Urina; Tipo: Sistema Aberto; Material: Plástico; Esterilidade: Não Estéril, Descartável; Capacidade: Cerca De 2000 Ml; Graduação: Graduação De 100 Em 100 Ml.</t>
  </si>
  <si>
    <t>Coletor Material Pérfuro-Cortante; Material: Papelão; Capacidade Total: 20 L; Componentes Adicionais: Revestimento Interno Em Polietileno Alta Densidade; Tipo Uso: Descartável; Acessórios: Alças Rígidas E Tampa.</t>
  </si>
  <si>
    <t>Coletor Material Pérfuro-Cortante; Material: Papelão; Capacidade Total: 7 L; Componentes Adicionais: Revestimento Interno Em Polietileno Alta Densidade; Tipo Uso: Descartável; Acessórios: Alças Rígidas E Tampa.</t>
  </si>
  <si>
    <t>Compressa Gaze; Material: Tecido 100% Algodão; Modelo: Cor Branca,Isenta De Impurezas; Dobras: 5 Dobras; Comprimento: 7,50 Cm; Tipo: 13 Fios/Cm2; Largura: 7,50 Cm; Características Adicionais: Descartável; Camadas: 8 Camadas. Pacote contendo 500 unidades.</t>
  </si>
  <si>
    <t>Compressa Gaze; Material: Tecido 100% Algodão; Modelo: Cor Branca,Isenta De Impurezas; Dobras: 5 Dobras; Comprimento: 7,50 Cm; Tipo: 13 Fios/Cm2; Largura: 7,50 Cm; Características Adicionais: Estéril, Descartável; Camadas: 8 Camadas. Pacote contendo 10 unidades.</t>
  </si>
  <si>
    <t>Compressa Gaze; Material: Tecido 100% Algodão; Modelo: Cor Branca,Isenta De Impurezas; Dobras: 8 Dobras; Comprimento: 91 M; Tipo: Tipo Queijo; Largura: 91 Cm; Características Adicionais: Embalagem Plástica Individual; Quantidade Fios: 9 Fios/Cm2.</t>
  </si>
  <si>
    <t>Compressa Hospitalar; Embalagem: Embalagem Individual; Características Adicionais: C/ Fio Radiopaco; Material: 100% Algodão; Dimensões: Cerca De 45 X 50 Cm; Tipo: Cirúrgica; Esterilidade: Uso Único; Acessórios: C/ Cordão Identificador.</t>
  </si>
  <si>
    <t>Cuba Uso Hospitalar; Material: Aço Inox; Capacidade: Cerca De 200 Ml; Formato: Redondo. Com aproximadamente 12 cm.</t>
  </si>
  <si>
    <t>Cuba Uso Hospitalar; Material: Aço Inox; Capacidade: Cerca De 700 Ml; Formato: Tipo Rim.</t>
  </si>
  <si>
    <t>Cuba Uso Hospitalar; Material: Aço Inox; Formato: Redondo; Capacidade: Cerca De 500 Ml.</t>
  </si>
  <si>
    <t>Curativo / Cobertura; Aplicação: P/ Ferida; Aspecto Físico: Placa; Composição: À Base De Hidrocolóide; Componente 1: C/ Espuma Pu; Dimensão: Cerca De 10 X 10 CM; Esterilidade: Estéril</t>
  </si>
  <si>
    <t>Curativo / Cobertura; Aplicação: P/ Ferida; Aspecto Físico: Placa; Composição: À Base De Hidrocolóide; Componente 1: C/ Espuma Pu; Dimensão: Cerca De 20 X 20 CM; Esterilidade: Estéril</t>
  </si>
  <si>
    <t>Curativo Cutâneo, Modelo: Tipo Pós - Punção, Componente 1: C/ Almofada Fibra Sintética, Componente 2: Base Adesiva, Dimensão: Cerca De 2,5 CM, Esterilidade: Uso Único. Adesivo para utilização após procedimento de vacina, medidas aproximadas, aplicação adulto.</t>
  </si>
  <si>
    <t>Curativo Cutâneo, Modelo: Tipo Pós - Punção, Componente 1: C/ Almofada Fibra Sintética, Componente 2: Base Adesiva, Dimensão: Cerca De 2,5 CM, Esterilidade: Uso Único. Adesivo para utilização após procedimento de vacina, medidas aproximadas, aplicação infantil, colorido e personalidado com figuradas de desenho.</t>
  </si>
  <si>
    <t>Cureta Fenestrada, Formato: Ponta Reta, aplicação: P/ Cerume, Comprimento Total: Cerca De 16 CM, Material: Aço Inoxidável, Esterilidade: Esterilizável</t>
  </si>
  <si>
    <t>Destilador Água; Capacidade: Mínimo de 4 L/H. Voltagem: 127/220 V. Características Adicionais: Potência 550 W / Dimensões Aproximadas 27x33x2,60. Aplicação: Uso Odontológico. Material: Aço Inoxidável. Garantia mínima de 12 meses.</t>
  </si>
  <si>
    <t>Detector Fetal, Tipo: Portátil, Ajuste: Ajuste Digital E Tela Gráfica, Material: Gabinete Plástico, Tipo De Análise: Ausculta Bcf, Fluxo Sanguíneo Placenta E Cordão, Faixa Medição: Bcf  Cerca de 200 BPM, Frequência:  Cerca 2,2 MHZ, Fonte Alimentação: À Bateria, Componentes: C/ Alto Falante, Transdutor, Outros Componentes: Entrada Auxiliar. Garantia Mínima de 12 meses.</t>
  </si>
  <si>
    <t>BIS</t>
  </si>
  <si>
    <t>Diclofenaco; Composição: Sal Dietilamônio. Concentração: de 10 a 20 MG/G. Forma Farmacêutica: Gel. Bisnaga de no mínimo 60 gr.</t>
  </si>
  <si>
    <t>Detergente Enzimático; Composição Ii: Peptidase, Celulase; Composição: A Base De Amilase, Protease, Lipase. Frasco contendo 5000 ml.</t>
  </si>
  <si>
    <t>Dispenser Higienizador; Material: Plástico Abs; Aplicação: Mãos; Capacidade: 800 Ml; Cor: Branca; Características Adicionais: Visor Frontal Para Álcool Gel Ou Sabonete Líquido; Tipo Fixação: Parede. Deverá possuir reservatório.</t>
  </si>
  <si>
    <t>Dispenser Higienizador para Álcool líquido - Spray com reservatório, para capacidade mínima de 400 ml, Material: Acrílico ou plástico, com viseira. Cor: Branca; Tipo de dosagem: spray; Tipo Fixação: Parede.</t>
  </si>
  <si>
    <t>Dispenser Papel Toalha; Material: Plástico Abs; Cor: Branca; Dimensões mínimas: 260 X 315 X 125 Mm;Tipo: Interfolha; Características Adicionais: Visor E Chave.</t>
  </si>
  <si>
    <t>Dispositivo Externo P/ Incontinência Urinária, Modelo: Masculino, Tipo: Preservativo C/ Abertura P/ Drenagem, Material: Látex Natural, Diâmetro: Cerca De 30 MM, Componente: C/ Extensor Pvc, Esterilidade: Estéril, Uso Único, Embalagem: Embalagem Individual.</t>
  </si>
  <si>
    <t>Dispositivo P/ Medidas Antropométricas; Tipo: Histerômetro; Modelo: Collin; Material: Aço Inoxidável; Escala Graduação: C/ Escala Métrica - Cm. Cerca de 28 cm.</t>
  </si>
  <si>
    <t>Dispositivo P/ Medidas Antropométricas; Escala Graduação: C/ Escala Métrica - Mm E Cm; Modelo: Elétrica; Capacidade mínima de Carga:  200 Kg; Tipo: Tipo Balança C/ Régua; Componente I: C/ Visor Digital; Componente Ii: Tapete De Borracha; Material: Aço C/ Pintura Eletrostática; Componente Iii: Pés Reguláveis; Faixa Medição: Cerca De 2,0 M. Certificada e Aferida pelo IPEM/INMETRO. Garantia mínima de 12 meses.</t>
  </si>
  <si>
    <t>Dispositivo P/ Medidas Antropométricas; Escala Graduação: C/ Escala Métrica - Mm E Cm; Tipo: Tipo Régua; Componente Ii: C/ Cursor Fixo E Deslizante; Material: Alumínio Anodizado; Faixa Medição: Cerca De 1,0 M.</t>
  </si>
  <si>
    <t xml:space="preserve">Dreno Cirúrgico; Modelo: De Penrose; Material: Látex; Dimensões: Cerca De 12 Mm X 30 Cm; Componente I: C/ Gaze; Componente Ii: Radiopaco; Tipo Uso: Estéril, Descartável; Embalagem: Embalagem Individual. </t>
  </si>
  <si>
    <t>Dreno Cirúrgico; Modelo: De Penrose; Material: Látex; Dimensões: Cerca De 20 Mm X 30 Cm; Componente I: C/ Gaze; Componente Ii: Radiopaco; Tipo Uso: Estéril, Descartável; Embalagem: Embalagem Individual.</t>
  </si>
  <si>
    <t>Dreno Cirúrgico; Modelo: De Penrose; Material: Látex; Dimensões: Cerca De 6 Mm X 30 Cm; Componente I: C/ Gaze; Componente Ii: Radiopaco; Tipo Uso: Estéril, Descartável; Embalagem: Embalagem Individual.</t>
  </si>
  <si>
    <t>Embalagem P/ Esterilização; Material: Papel Grau Cirúrgico; Componentes: C/ Indicador Químico; Componentes Adicionais: Termosselante; Gramatura / Espessura: Cerca De 60 G/M2; Tamanho: Cerca De 10 Cm; Apresentação: Rolo; Tipo Uso: Uso Único; Composição: C/ Filme Polímero Multilaminado. Rolo contendo 100 metros.</t>
  </si>
  <si>
    <t>Embalagem P/ Esterilização, Material: Papel Grau Cirúrgico, Componentes: C/ Indicador Químico, Componentes Adicionais: Termosselante, Gramatura / Espessura: Cerca De 70 G/M2, Tamanho: Cerca De 15 CM, Apresentação: Rolo, Tipo Uso: Uso Único, Composição: C/ Filme Polímero Multilaminado. Rolo contendo 100 metros.</t>
  </si>
  <si>
    <t>Embalagem P/ Esterilização; Material: Papel Grau Cirúrgico; Componentes: C/ Indicador Químico; Componentes Adicionais: Termosselante; Gramatura / Espessura: Cerca De 60 G/M2; Tamanho: Cerca De 30 Cm; Apresentação: Rolo; Tipo Uso: Uso Único; Composição: C/ Filme Polímero Multilaminado. Rolo contendo 100 metros.</t>
  </si>
  <si>
    <t>Equipo De Nutrição Enteral, Material: Pvc, C/ Cor, Tipo: Gravitacional, 2 Vias, Câmara Gotejamento: Macrogotas, Flexível, Regulador De Fluxo Manual: Pinça Rolete, Conector Dieta: Ponta Perfurante, Conector Via Adicional: Luer, Conector Paciente: Compatível, Comprimento Total Do Tubo: Até 180 Cm, Adicional: C/ Clamp, Esterilidade: Estéril, Uso Único, Tipo Embalagem: Individual.</t>
  </si>
  <si>
    <t>Equipo Macrogotas Completo; Luer Lock; contendo Injetor Lateral; Ponta perfurante de alta resistência; Câmara flexível com macro gotejamento) e filtro de partículas;Regulador de fluxo (pinça rolete) para um controle eficaz de gotejamento; Injetor Lateral auto cicatrizante; Tubo flexível com no mínimo 150cm;
Conector Luer Lock que permite uma conexão mais rápida por encaixe; Matéria prima sem látex, atóxica, apirogênica, Estéril. Embalado em embalagem individual.</t>
  </si>
  <si>
    <t>Escada Hospitalar; Material: Aço Inoxidável; Número Degraus: 2; Revestimento Degraus: Tapete Antiderrapante; Tipo Degraus: Fixo; Cor: Branca; Características Adicionais: Suportar no mínimo 250kg.</t>
  </si>
  <si>
    <t>Escova Unha, Material Corpo: Plástico, Material Cerdas: Náilon, Cor Cerdas: Branca, Tipo: Monoface, Características Adicionais: Com Alça, Cor Corpo: Prata. As cores poderão ser as de referência ou diversas cores. Escova para lavagem de instumental cirúrgico.</t>
  </si>
  <si>
    <t>Esfigmomanômetro de mesa e/ou parede, com braçadeira de brim com fecho em velcro de adulto, com manômetro, analógico, aneroide, deve acompanhar manguito e pera. Componentes: Até 300 Mmhg; Livre de mercúrio; Aparelho de fácil uso para poder ser montado em Mesa ou Parede.</t>
  </si>
  <si>
    <t>Esfigmomanômetro; Ajuste: Analógico, Aneróide; Tipo Fecho: Fecho Em Metal; Faixa De Operação: Até 300 Mmhg; Tipo: De Braço; Tamanho: Adulto; Material Braçadeira; Braçadeira Em Nylon.</t>
  </si>
  <si>
    <t>Esfigmomanômetro; Ajuste: Analógico, Aneróide; Tipo Fecho: Fecho Em Velcro; Faixa De Operação: Até 300 Mmhg Tipo: De Braço; Tamanho: Adulto; Material Braçadeira: Braçadeira Em Nylon.</t>
  </si>
  <si>
    <t>Esfigmomanômetro; Ajuste: Analógico, Aneróide; Tipo Fecho: Fecho Em Velcro; Faixa De Operação: Até 300 Mmhg; Tipo: De Braço; Tamanho: Adulto Obeso; Material Braçadeira: Braçadeira Em Nylon.</t>
  </si>
  <si>
    <t>Esfigmomanômetro, Ajuste: Digital, Tipo Fecho: Fecho Em Velcro, Faixa De Operação: Até 300 MMHG, Tipo: De Braço, Tamanho: Adulto.Material Braçadeira: Braçadeira Em Nylon.</t>
  </si>
  <si>
    <t>Espéculo  Nasal; Modelo: Killian; Tamanho: Nº 3; Adicional 1: C/ Fibra Ótica; Travamento: C/ Trava Tipo Rosca; Material: Aço Inoxidável; Esterilidade: Esterilizável. Modelo: adulto.</t>
  </si>
  <si>
    <t>Espéculo  Nasal; Modelo: Killian; Tamanho: Nº 2; Adicional 1: C/ Fibra Ótica; Travamento: C/ Trava Tipo Rosca; Material: Aço Inoxidável; Esterilidade: Esterilizável. Modelo: infantil.</t>
  </si>
  <si>
    <t>Espéculo Uso Médico, Aplicação: Vaginal, Modelo: Collin, Tamanho: Grande, Adicional 1: C/ Lubrificante, Travamento: C/ Trava Tipo Rosca, Material: Polímero, Esterilidade: Estéril, Uso Único, Embalagem: Embalagem Individual.</t>
  </si>
  <si>
    <t>Espéculo Uso Médico, Aplicação: Vaginal, Modelo: Collin, Tamanho: Médio, Adicional 1: C/ Lubrificante, Travamento: C/ Trava, Tipo Rosca, Material: Polímero, Esterilidade: Estéril, Uso Único, Embalagem: Embalagem Individual.</t>
  </si>
  <si>
    <t>Espéculo Uso Médico, Aplicação: Vaginal, Modelo: Collin, Tamanho: Pequeno, Adicional 1: C/ Lubrificante, Travamento: C/ Trava Tipo Rosca, Material: Polímero, Esterilidade: Estéril, Uso Único, Embalagem: Embalagem Individual.</t>
  </si>
  <si>
    <t>Estetoscópio; Haste: Haste Aço Inox; Tubo: Tubo "Y" Pvc; Auscultador: Auscultador Aço Inox C/ Anel De Borracha; Tipo: Biauricular; Tamanho: Adulto; Acessórios: Olivas Anatômicas Pvc.</t>
  </si>
  <si>
    <t>Estojo; Material: Aço Inoxidável; medidas mínimas: Comprimento: 20 Cm; Largura: 10 Cm; Altura: 5 Cm.</t>
  </si>
  <si>
    <t>Extensor para Cateter de Oxigênio com conector compatível ao umidificador e ao cateter nasal, com no mínimo 2 metros. Conectores Graduados: Produzidos em PVC ou PVC siliconizado, Esterilizado; Descartável.</t>
  </si>
  <si>
    <t>Filme Radiológico; Dimensões: 18 X 24 Cm; Tipo: Raio-X. Caixa contendo 100 unidades.</t>
  </si>
  <si>
    <t>Filme Radiológico; Dimensões: 24 X 30 Cm; Tipo: Raio-X. Caixa contendo 100 unidades.</t>
  </si>
  <si>
    <t>Filme Radiológico; Dimensões: 30 X 40 Cm; Tipo: Raio-X. Caixa contendo 100 unidades.</t>
  </si>
  <si>
    <t>Filme Radiológico; Dimensões: 35 X 43 Cm; Tipo: Raio-X. Caixa contendo 100 unidades.</t>
  </si>
  <si>
    <t>Fio De Sutura Agulhado, Modelo Agulha: Cilíndrica Robusta, Modelo Fio: Multifilamentar, Material Fio: Catgut Simples, Apresentação: Embalagem Individual, Comprimento Fio: Cerca De 90 CM, Tipo Agulha: Agulha 1/2 Círculo, Comprimento Agulha: Cerca De 50 MM, Esterilidade: Estéril, Diâmetro Fio: 2-0.</t>
  </si>
  <si>
    <t>Fio De Sutura Agulhado, Material Fio: Nylon / Poliamida Preto, Modelo Fio: Monofilamentar, Diâmetro Fio: 3-0, Comprimento Fio: Cerca De 70 CM, Tipo Agulha: Agulha 1/2 Círculo, Modelo Agulha: Cilíndrica, Comprimento Agulha: Cerca De 35 MM, Esterilidade: Estéril, Apresentação: Embalagem Individual.</t>
  </si>
  <si>
    <t>Fio De Sutura Agulhado, Material Fio: Nylon / Poliamida Preto, Modelo Fio: Monofilamentar, Diâmetro Fio: 4-0, Comprimento Fio: Cerca De 70 CM, Tipo Agulha: Agulha 3/8 Círculo, Modelo Agulha: Cilíndrica, Comprimento Agulha: Cerca De 22 MM, Esterilidade: Estéril, Apresentação: Embalagem Individual.</t>
  </si>
  <si>
    <t>Fita Adesiva; Material: Crepe; Aplicação: Multiuso; Comprimento: 50 Mts; Cor: Bege; Tipo: Monoface; Largura mínima: 19 Mm.</t>
  </si>
  <si>
    <t>Fita Hospitalar; Material: Dorso Em Não Tecido; Componentes: Adesivo Acrílico; Cor: Com Cor; Dimensões: Cerca De 100 Mm; Tipo: Microporosa; Características Adicionais: Hipoalergênico. Rolo contendo 4,5 metros.</t>
  </si>
  <si>
    <t>Fita Hospitalar, Material: Dorso Em Não Tecido, Componentes: Adesivo Acrílico, Cor: Transparente, Dimensões: Cerca De 50 MM, Tipo: Microporosa, Características Adicionais: Hipoalergênico. Rolo contendo 10 metros.</t>
  </si>
  <si>
    <t>Fita Hospitalar; Material: Dorso Em Não Tecido; Componentes: Adesivo Acrílico; Cor: Com Cor; Dimensões: Cerca De 25 Mm; Tipo: Microporosa; Características Adicionais: Hipoalergênico. Rolo contendo 10 metros.</t>
  </si>
  <si>
    <t>Fita Hospitalar; Material: Polietileno; Componentes: Microperfurada; Cor: Transparente; Dimensões: Cerca De 100 Mm; Tipo: Esparadrapo, Impermeável; Tipo Uso: Uso Único. Rolo contendo 4,50 metros.</t>
  </si>
  <si>
    <t>Fita Métrica Costura; Material: Poliéster E Fibra Vidro; Comprimento: 150 Cm.</t>
  </si>
  <si>
    <t>GL</t>
  </si>
  <si>
    <t>Fixador Radiológico; Aspecto Físico: Solução Aquosa Concentrada; Aplicação: Para Processamento Automático. Galão contendo 38 litros.</t>
  </si>
  <si>
    <t>Fluxômetro; Material Filtro: Aço Inoxidável; Capacidade Fluxo: 0,1 A 3,5 L/Min; Aplicação: Controle Fluxo Oxigênio Medicinal; Pressão: Pressão Calibração Até 3,5 Kgf/Cm2; Tipo Conexão: Conexões Conforme Abnt; Tipo Escala: Escala Numérica; Componentes: Flutuador Esférico, Em Alumínio Anodizado E Termop; Conexão Saída: Conexão Saída C/Resca Em Latão Cromado.</t>
  </si>
  <si>
    <t>Fluxômetro 0-15 LPM Femea para Ar Comprimido; Escala de Vazão: 0 a 15 l/min; Esfera (Flutuador): Aço Inoxidável; Conexões de Entrada e Saída: Conforme a Norma ABNT NBR 11906; Borboleta: Polipropileno (PP) com rosca interna em metal; Bico: Alumínio ou Latão; Anel de Vedação: Borracha Nitrílica.</t>
  </si>
  <si>
    <t>Foco, Tipo: Clínico, Portátil, Lâmpada / Vida Útil: Led Mín 30.000 H, Luminosidade: Cerca De 15.000 Lux, Altura: Altura Ajustável, Estrutura 1: Base E Haste Rígida Metálica, C/ Pintura Epóxi, Quantidade Motores: Parte Superior Cromada Flexível, Rodizios: C/ Rodízios, Adicional 1: C/ Espelho.  Garantia de 12 meses.</t>
  </si>
  <si>
    <t>LITRO</t>
  </si>
  <si>
    <t>Formaldeído (Formol); Aspecto Físico: Líquido Incolor, Límpido; Fórmula Química: H2co; Peso Molecular: 30,03 G/Mol; Grau De Pureza: Concentração Entre 37 E 40%; Número De Referência Química: Cas 50-00-0. Frasco contendo 1000 ml.</t>
  </si>
  <si>
    <t>Frasco - Tipo Almotolia; Material: Em Polietileno (Plástico); Capacidade: 250 Ml; Tipo Bico: Bico Reto, Longo, Estreito, Com Protetor; Cor: Âmbar; Tipo Tampa: Tampa Em Rosca.</t>
  </si>
  <si>
    <t>Frasco - Tipo Almotolia; Material: Em Polietileno (Plástico); Capacidade: 250 Ml; Tipo Bico: Bico Reto, Longo, Estreito, Com Protetor; Cor: Transparente; Tipo Tampa: Tampa Em Rosca.</t>
  </si>
  <si>
    <t>Frasco - Tipo Almotolia; Material: Em Polietileno (Plástico); Capacidade: 500 Ml; Tipo Bico: Bico Reto, Longo, Estreito, Com Protetor; Cor: Âmbar; Tipo Tampa: Tampa Em Rosca.</t>
  </si>
  <si>
    <t>Frasco - Tipo Almotolia; Material: Em Polietileno (Plástico); Capacidade: 500 Ml; Tipo Bico: Bico Reto, Longo, Estreito, Com Protetor; Cor: Transparente; Tipo Tampa: Tampa Em Rosca.</t>
  </si>
  <si>
    <t>Frasco Coletor; Tipo: Universal; Material: Plástico Transparente; Capacidade: de 50 à 80 Ml; Tipo Tampa: Tampa Rosqueável; Tipo Uso: Descartável. Para coleta de urina para exame. Estéril</t>
  </si>
  <si>
    <t>Garrote; Material: Borracha Natural, Látex; Tamanho: Tamanho Único; Tipo Uso: Reutilizável. Unidade contendo no mínimo 15 metros.</t>
  </si>
  <si>
    <t>Gel; Características Adicionais: Ph Neutro; Composição: A Base De Água.  Gel condutor. Galão contendo 5000 ml.</t>
  </si>
  <si>
    <t>Gelo Reutilizável; Composição: A Base De Polímero Acrílico; Dimensões mínimas: 12 X 7 X 3 Cm; Características Adicionais: Rígido Contendo Gel De Alta Densidade. Dimensões aproximadas. Utilizado para conservação durante o transporte de medicamentos e vacinas que requerem baixas temperaturas.</t>
  </si>
  <si>
    <t>Gelo Reutilizável; Composição: A Base De Polímero Acrílico; Dimensões mínimas: 17 X 9,50 X 3,50 Cm; Características Adicionais: Embalagem De Polietileno De Alta Densidade. Dimensões aproximadas. Utilizado para conservação durante o transporte de medicamentos e vacinas que requerem baixas temperaturas.</t>
  </si>
  <si>
    <t>Gelo Reutilizável; Composição: A Base De Polímero Acrílico; Dimensões mínimas: 19,70 X 12 X 4 Cm; Características Adicionais: Embalagem De Polietileno De Alta Densidade. Dimensões aproximadas. Utilizado para conservação durante o transporte de medicamentos e vacinas que requerem baixas temperaturas.</t>
  </si>
  <si>
    <t>AMPOLA</t>
  </si>
  <si>
    <t>Glicose Concentraçao: 50%; Forma Farmaceutica: Solução Injetável. Caracteristica Adicional: Sistema Fechado, Bolsa/Frasco Isento De Pvc. Ampola 20 ml</t>
  </si>
  <si>
    <t>Gorro Hospitalar; Modelo: Elástico Nuca; Caracterísitcas Adicionais 1: Hipoalergênica, Atóxica, Inodora, Unissex; Material: Não Tecido 100% Polipropileno; Cor: Sem Cor; Gramatura: Cerca De 20 G/M2; Tamanho: Único; Tipo Uso: Descartável. Embalagem contendo 100 unidades.</t>
  </si>
  <si>
    <t>Haste Flexível; Características Adicionais: Com 2 Pontas; Material Ponta: Algodão; Material Haste: Plástico; Tipo Haste: Com Ranhuras. Caixa contendo no mínimo 75 unidades.</t>
  </si>
  <si>
    <t>Hipoclorito De Sódio; Aspecto Físico: Solução Aquosa; Concentração: Teor 1% De Cloro Ativo. Unidade contendo 5000 ml.</t>
  </si>
  <si>
    <t>Imobilizador (Tala); Material: Alumínio Revestido C/ Espuma; Tamanho: Cerca De 20 X 1,5 Cm.</t>
  </si>
  <si>
    <t>Imobilizador (Tala); Material: Alumínio Revestido C/ Espuma; Tamanho: Cerca De 20 X 2 Cm.</t>
  </si>
  <si>
    <t>Imobilizador (Tala); Material: Alumínio Revestido C/ Espuma; Tamanho: Cerca De 25 X 1,5 Cm.</t>
  </si>
  <si>
    <t>Incubadora Laboratório; Ajuste: Ajuste Digital, C/ Painel De Controle. Tipo*: Para Indicador Biológico. Temperatura: Controle Temperatura Até 60 °C. Componentes: Com Tampa Superior. Outros Componentes: Mínimo 5 Ampolas. Garantia mínima de 12 meses.</t>
  </si>
  <si>
    <t>Indicador Biológico; Espécie: Bacillus; Stearothermophillus; Aplicação: Para Esterilização A Vapor; Componentes Adicionais: Com Indicador Químico E Controle De Processo; Adicionais: Pacote Para Teste; Tipo: Terceira Geração; Características Adicionais: Resposta Em 3 Horas; Apresentação: Autocontido, Ampola Com Meio De Cultura.</t>
  </si>
  <si>
    <t>Indicador Químico; Classe: Classe I; Características Adicionais: Para Esterilização A Vapor; Apresentação: Fita Adesiva; Tipo Uso: Externo. Unidade contendo 30 metros. Largura mínima 19 mm.</t>
  </si>
  <si>
    <t>Iodopovidona (Pvpi); Forma Farmaceutica: Solução Degermante; Concentração: A 10% ( Teor De Iodo 1% ). Frasco contendo 1000 ml.</t>
  </si>
  <si>
    <t>Iodopovidona (Pvpi); Forma Farmaceutica: Solução Tópica Aquosa; Concentração: A 10% ( Teor De Iodo 1% ). Frasco contendo 1000 ml.</t>
  </si>
  <si>
    <t>Lâmina Bisturi; Material: Aço Carbono; Tamanho: Nº 11; Tipo: Descartável; Esterilidade: Estéril; Características Adicionais: Embalada Individualmente. Caixa contendo 100 und.</t>
  </si>
  <si>
    <t>Lâmina Bisturi; Material: Aço Carbono; Tamanho: Nº 15; Tipo: Descartável; Esterilidade: Estéril; Características Adicionais: Embalada Individualmente. Caixa contendo 100 und.</t>
  </si>
  <si>
    <t>Lâmina Bisturi; Material: Aço Carbono; Tipo: Descartável; Tamanho: Nº 22; Características Adicionais: Embalada Individualmente Esterilidade: Estéril. Caixa contendo 100 und.</t>
  </si>
  <si>
    <t>Lâmina Bisturi; Material: Aço Carbono; Tipo: Descartável; Tamanho: Nº 24; Características Adicionais: Embalada Individualmente; Esterilidade: Estéril. Caixa contendo 100 und.</t>
  </si>
  <si>
    <t>Lanceta; Uso: Descartável; Tipo: Com Sistema Retrátil; Características Adicionais: Estéril, Embalagem Individual; Material Lâmina: Aço Inoxidável,Ponta Afiada,Trifacetada, 28 g.  Caixa contendo 100 unidades.</t>
  </si>
  <si>
    <t>Lanceta; Uso: Descartável; Tipo: Lâmina Revestida Com Silicone; Características Adicionais: Estéril, Embalagem Individual; Material Lâmina: Aço Inoxidável, Ponta Afiada,Trifacetada. Caixa contendo 100 unidades. Compatível com a caneta lancetadora.</t>
  </si>
  <si>
    <t>Lancetador; Quantidade Níveis Profundidade: Seleção de Até 3 Níveis de Profundidade de Punção; Componentes Adicionais: C/ Tampa Protetora e Mecanismo Bloqueador; Lanceta: Lanceta Trifacetada Siliconizada; Tipo: Tipo Caneta.</t>
  </si>
  <si>
    <t>Lanterna Não Elétrica; Tipo Foco: Regulável; Aplicação: Hospitalar; Características; Adicionais: Lanterna Clínica Com Luz Branca.</t>
  </si>
  <si>
    <t>Laringoscópio, Componentes: C/ 7 Lâminas, Componentes Adicionais: C/Cabo, Tamanho Cabo: Adulto E Infantil, Embalagem: C/ Estojo, Material 2: Em Aço Inoxidável, Tipo Lâmpada: De Fibra Ótica. Garantia mínima de 12 meses.</t>
  </si>
  <si>
    <t>Lavadora Ultrassônica; Modelo: Horizontal, De Bancada; Material: Gabinete E Tampa Em Aço InoxidáveL; Ajuste: Painel Digital; Capacidade: Cerca De 20 L; Temperatura: Temperatura Até 60 °C; Adicional 1: Cesto C/ Saídas P/ Cerca De 12 Canulados; Característica: Abastecimento E Escoamento Manual. Garantia mínima de 12 meses.</t>
  </si>
  <si>
    <t>Lençol Descartável Uso Hospitalar, Materia Prima: 100% Fibra Celulose Natural, Dimensoes: Cerca De 70 Cm X 50 M, Apresentação 1: Em Rolo.</t>
  </si>
  <si>
    <t>Lidocaína Cloridrato;  Dosagem: 2%;  Apresentação: Injetável. Ampola contendo 20 ml, sem vaso construtor.</t>
  </si>
  <si>
    <t>BISNAGA</t>
  </si>
  <si>
    <t>Lidocaína Cloridrato; Apresentação: Geléia; Dosagem: 2%. Bisnaga contendo 30 gramas.</t>
  </si>
  <si>
    <t>FR/AMP</t>
  </si>
  <si>
    <t>Lidocaína Cloridrato; Dosagem: 2; Apresentação: Injetável. Ampola contendo 20 ml, com vaso construtor.</t>
  </si>
  <si>
    <t>PAR</t>
  </si>
  <si>
    <t>Luva Cirúrgica; Material: Borracha Sintética; Embalagem: Conforme Norma Abnt C/Abertura Asséptica; Tamanho: 7,50; Características Adicionais: Sem Pó, C/ Bainha, Isenta De Látex Natural; Tipo Uso: Descartável; Esterilidade: Estéril; Formato: Anatômico.</t>
  </si>
  <si>
    <t>Luva Cirúrgica; Material: Borracha Sintética; Tamanho: 6; Características Adicionais: Sem Pó, Isenta De Látex; Tipo Uso: Descartável.</t>
  </si>
  <si>
    <t>Luva Cirúrgica; Material: Borracha Sintética; Tamanho: 8,50; Esterilidade: Estéril; Características Adicionais: Sem Pó, C/ Bainha, Isenta De Látex Natural; Tipo Uso: Descartável; Formato: Anatômico; Embalagem: Conforme Norma Abnt C/ Abertura Asséptica.</t>
  </si>
  <si>
    <t>Luva De Proteção; Material: Nitrílica; Aplicação: Laboratorial; Cor: Azul; Tamanho: Grande; Características Adicionais: Sem Forro; Tipo Punho: Longo; Acabamento Palma: Antiderrapante; Esterilidade: Não Esterilizada. Caixa contendo 100 unidades.</t>
  </si>
  <si>
    <t>Luva De Proteção; Material: Nitrílica; Aplicação: Laboratorial; Cor: Azul; Tamanho: Médio; Características Adicionais: Sem Forro; Tipo Punho: Longo; Acabamento Palma: Antiderrapante; Esterilidade: Não Esterilizada. Caixa contendo 100 unidades.</t>
  </si>
  <si>
    <t>Luva De Proteção; Material: Nitrílica; Aplicação: Laboratorial; Cor: Azul; Tamanho: Pequeno; Características Adicionais: Sem Forro; Tipo Punho: Longo; Acabamento Palma: Antiderrapante; Esterilidade: Não Esterilizada. Caixa contendo 100 unidades.</t>
  </si>
  <si>
    <t>Luva Para Procedimento Não Cirúrgico; Material: Látex Natural Íntegro E Uniforme; Modelo: Formato Anatômico; Finalidade: Resistente À Tração; Tipo: Ambidestra; Tamanho: Grande; Características Adicionais: Lubrificada Com Pó Bioabsorvível, Descartável; Apresentação: Atóxica; Tipo Uso: Descartável. Caixa contendo 100 unidades.</t>
  </si>
  <si>
    <t>Luva Para Procedimento Não Cirúrgico; Material: Látex Natural Íntegro E Uniforme; Modelo: Formato Anatômico; Finalidade: Resistente À Tração; Tipo: Ambidestra; Tamanho: Médio; Características Adicionais: Lubrificada Com Pó Bioabsorvível, Descartável; Apresentação: Atóxica; Tipo Uso: Descartável. Caixa contendo 100 unidades.</t>
  </si>
  <si>
    <t>Luva Para Procedimento Não Cirúrgico; Material: Látex Natural Íntegro E Uniforme; Modelo: Formato Anatômico; Finalidade: Resistente À Tração; Tipo: Ambidestra; Tamanho: Pequeno; Características Adicionais: Lubrificada Com Pó Bioabsorvível, Descartável; Apresentação: Atóxica; Tipo Uso: Descartável. Caixa contendo 100 unidades.</t>
  </si>
  <si>
    <t>Luva Para Procedimento Não Cirúrgico; Material: Vinil; Modelo: Formato Anatômico; Finalidade: Resistente À Tração; Tipo: Ambidestra; Tamanho: Médio; Características Adicionais: Lubrificada Com Pó Bioabsorvível, Descartável; Apresentação: Atóxica; Esterilidade: Não Estéril. Caixa contendo 100 unidades.</t>
  </si>
  <si>
    <t>Luva Para Procedimento Não Cirúrgico; Material: Látex Natural Íntegro E Uniforme; Modelo: Formato Anatômico; Finalidade: Resistente À Tração; Tipo: Ambidestra; Tamanho: Extrapequeno; Características Adicionais: Lubrificada Com Pó Bioabsorvível, Descartável; Apresentação: Atóxica; Tipo Uso: Descartável. Caixa contendo 100 unidades.</t>
  </si>
  <si>
    <t>Luva Para Procedimento Não Cirúrgico; Material: Vinil; Tamanho: Grande; Características Adicionais: Sem Pó, Descartável; Esterilidade: Não Estéril; Tipo: Ambidestra; Modelo: Formato Anatômico. Caixa contendo 100 unidades.</t>
  </si>
  <si>
    <t>Maca De Resgate; Material: Polietileno; Componentes: Cinto "Tipo Aranha"; Características Adicionais 01: Flutuante; Capacidade De Carga: Até 250 Kg; Tipo: Prancha; Largura: Cerca De 0,40 M; Tamanho: Adulto; Características Adicionais: Aberturas Oblongas; Formato: Pega Mãos. Garantia mínima de 12 meses.</t>
  </si>
  <si>
    <t>Maleta; Material: Plástico Resistente; Aplicação: Transporte De Material Médico; Dimensões Externas mínimas: 0,40 X 0,40 X 0,20 Cm; Características Adicionais: Divisórias Internas.</t>
  </si>
  <si>
    <t>Malha Tubular Ortopédica; Material: Algodão; Dimensões: 15 Cm. Rolo contendo 15 metros.</t>
  </si>
  <si>
    <t>Malha Tubular Ortopédica; Material: Algodão; Dimensões: 6 Cm. Rolo contendo 15 metros.</t>
  </si>
  <si>
    <t>Malha Tubular Ortopédica; Material: Algodão; Dimensões: 8 Cm. Rolo contendo 15 metros.</t>
  </si>
  <si>
    <t>Manta Térmica; Material: Poliéster; Modelo: Envelope; Dimensões: Cerca De 2,10 Cm De Comprimento Por 1,40 Cm; Características Adicionais: Descartável.</t>
  </si>
  <si>
    <t>Máscara Cirúrgica, Material: Não Tecido 100% Polipropileno, Filtro: Elemento Filtrante Interno, Eficiência: Efp Maior Que 98% E Bfe Maior Que 95%, Quantidade Camadas: Mínimo 3 Camadas, Modelo: Ajustável, Clipe Nasal, Formato: Retangular, C/ Pregas Horizontais, Cor: C/ Cor, Tamanho: Adulto, Esterilidade: Descartável. Caixa contendo 50 unidades.</t>
  </si>
  <si>
    <t>Máscara Proteção Resp. C/ Anvisa, Modelo: Respirador Tipo Concha, Material: Camadas Fibras Sintéticas, Filtro: Eficiência Filtração Mín. 94% S, Classe: Pff2, N95 Ou Equivalente, Componente: Clipe Nasal, Tipo Fixação: Tiras Vedação Anatômica, Adicional 2: S/ Válvula, Cor: C/ Cor, Tamanho: Adulto, Esterilidade: Descartável. Com fixação do elástico atrás das orelhas.</t>
  </si>
  <si>
    <t>Material Gasoterapia; Modelo: Micronebulizador; Tipo Frasco: Frasco Plástico Graduado, C Tampa; Comprimento Extensão: Cerca De 1,5 M; Tipo Extensão: Extensor Em Pvc C/; Conectores; Saída: P/ Ar Comprimido; Esterilidade: Esterilizável; Tipo Máscara: Máscara Em Plástico; Tamanho: Infantil; Volume: Cerca De 10 Ml.</t>
  </si>
  <si>
    <t>Material Gasoterapia; Modelo: Micronebulizador; Tipo Frasco: Frasco Plástico Graduado, C/ Tampa; Comprimento Extensão: Cerca De 1,5 M; Tipo Extensão: Extensor Em Pvc C/ Conectores; Saída: P/ Ar Comprimido; Esterilidade: Esterilizável; Tipo Máscara: Máscara Em Plástico; Tamanho: Adulto; Volume: Cerca De 10 Ml.</t>
  </si>
  <si>
    <t>Mesa Auxiliar Hospitalar, Altura mínimas: 80 CM, Características Adicionais: Pés Fixos Com Ponteira De Borracha Ou Plástico, Material Estrutura: Estrutura Pintada Em Epóxi, Material Tampo: Tampo E Prateleira Aço Inoxidável, Largura Tampo com no mínimo: 45 CM, Comprimento Tampo com no mínimo: 60 CM, Formato: Retangular. Garantia mínima de 12 meses.</t>
  </si>
  <si>
    <t>Monitor Multiparâmetro, Componentes: Alarmes/Bateria, Parâmetros: Ecg, Pni, Spo2, Temp, Resp, Tipo De Tela: Tela Lcd Cerca 8", Alta Resolução, Tipo: Pré Configurado/Modular, Acessórios: Completo Com Cabos E Sensores. Garantia mínima de 12 meses.</t>
  </si>
  <si>
    <t>Nebulizador; Material: Compressor C/ Gabinete Plástico; Componentes: C/ No Mínimo: Máscara, Traqueia, Frasco Graduado; Modelo: De Mesa; Ajuste: Com Interruptor Liga/Desliga; Tipo: Ultrassônico.</t>
  </si>
  <si>
    <t>Negatoscópio Material Visor: Acrílico Translúcido; Aplicação: C/ 1 Corpo P/ Fixação Em Parede; Comprimento com no mínimo: 48,50 Cm; Espessura com no mínimo: 10 Cm; Largura com no mínimo:  38 Cm; Características Adicionais: Prendedor Radiografia No Corpo,Tecla Liga/Desliga; Tensão Alimentação: 110 V; Material Estrutura: Chapa Aço; Quantidade Lâmpadas: 1; Potência Lâmpada: 32 W; Acabamento Superficial Estrutura: Moldura Em Aço Pintado C/ Tratamento Antiferrugem. Garantia de no mínimo 12 meses.</t>
  </si>
  <si>
    <t>Óculos Proteção; Material Proteção: Policarbonato; Cor Lente: Incolor; Material Lente: Policarbonato; Características Adicionais: Com Cordão De Segurança, Hastes De Cor Preta; Tipo Proteção: Lateral; Tipo Lente: Anti-Risco, Anti-Embaçante; Material Armação: Policarbonato E Nylon.</t>
  </si>
  <si>
    <t>Otoscópio;  Componentes: 5 Espéculos reutilizáveis. Modelo: Portátil; Tipo: Clínico; Características Adicionais: Cabo Metal, Regulador Intensidade Luminosa. Alimentação: Pilha. Garantia Mínima de 12 meses.</t>
  </si>
  <si>
    <t>Oxímetro; Faixa Medição Saturação 1: 0 A 100%; Faixa Medição Pulso 1: Cerca De 20 A 250 Bpm; Autonomia Sistema 1: Cerca 24 H; Tipo: Dedo; Alimentação: Pilha; Acessórios: C/ Sensor.</t>
  </si>
  <si>
    <t>Papel Para Impressão - Uso Hospitalar; Material: Termosensível; Modelo: Milimetrado; Dimensões: Cerca 80 Mm; Apresentação: Bobina; Compatibilidade: Compatibilidade C/ Equipamento. Bobina contendo 30 metros.</t>
  </si>
  <si>
    <t>Peça Equipamento Médico; Função: P/ Medir Pni; Componentes: C/ Conector Compatível C/ Equipamento; Dimensão: Adulto; Tipo 1: Manguito; Tipo Uso: De Braço.</t>
  </si>
  <si>
    <t>Peróxido De Hidrogênio (Água Oxigenada); Tipo: 10 Volumes. Frasco contendo 1000 ml.</t>
  </si>
  <si>
    <t>FRASCO</t>
  </si>
  <si>
    <t>Petrolato. Concentração: Puro, Vaselina Liquida 100%, Fragrância: Neutra. Hipoalergênico, frasco embalagem de 1000 ml.</t>
  </si>
  <si>
    <t>Pinça Anatômica; Modelo 1: Dissecção; Formato Ponta: Ponta Reta; Tipo Ponta: Serrilhada; Comprimento Total: Cerca De 14 Cm; Componente: S/ Cremalheira; Material: Aço Inoxidável; Esterilidade: Esterilizável.</t>
  </si>
  <si>
    <t>Pinça Anatômica; Modelo 1: Dissecção; Formato Ponta: Ponta Reta; Tipo Ponta: Serrilhada; Comprimento Total: Cerca De 18 Cm; Componente: S/ Cremalheira; Material: Aço Inoxidável; Esterilidade: Esterilizável.</t>
  </si>
  <si>
    <t>Pinça Anatômica, Material: Aço Inoxidável, Formato Ponta: Ponta Reta, Componente: S/ Cremalheira, Modelo 1: Adson, Comprimento Total: Cerca De 18 CM, Tipo Ponta: Serrilhada, Esterilidade: Esterilizável.</t>
  </si>
  <si>
    <t>Pinça Anatômica; Material: Aço Inoxidável; Formato Ponta: Ponta Reta; Componente: S/ Cremalheira; Modelo 1: Dente De Rato; Comprimento Total: Cerca De 16 Cm; Tipo Ponta: 1 X 2 Dentes; Esterilidade: Esterilizável.</t>
  </si>
  <si>
    <t>Pinça Cirúrgica, Material: Aço Inoxidável, Formato Ponta: Ponta Reta, Componente: S/ Cremalheira, Haste: Haste Angulada, Modelo 1: Hartmann, Comprimento Total: Cerca De 24 CM, Tipo Ponta: Serrilhada, Esterilidade: Esterilizável.</t>
  </si>
  <si>
    <t>Pinça Cirúrgica, Material: Aço Inoxidável, Formato Ponta: Ponta Curva, Componente: C/ Cremalheira, Modelo 1: Backhaus, Comprimento Total: Cerca De 14 CM, Tipo Ponta: Atraumática, Esterilidade: Esterilizável.</t>
  </si>
  <si>
    <t>Pinça Cirúrgica, Material: Aço Inoxidável, Formato Ponta: Ponta Reta, Componente: C/ Cremalheira, Modelo 1: Allis, Comprimento Total: Cerca De 14 CM, Tipo Ponta: 4 X 5 Dentes, Esterilidade: Esterilizável.</t>
  </si>
  <si>
    <t>Pinça Cirúrgica; Material: Aço Inoxidável; Formato Ponta: Ponta Reta; Componente: C/ Cremalheira; Modelo 1: Kelly; Comprimento Total: Cerca De 16 Cm; Tipo Ponta: Serrilhada; Esterilidade: Esterilizável.</t>
  </si>
  <si>
    <t>Pinça Cirúrgica; Modelo 1: Kelly; Formato Ponta: Ponta Curva; Tipo Ponta: Serrilhada; Comprimento Total: Cerca De 14 Cm; Componente: C/ Cremalheira; Material: Aço Inoxidável; Esterilidade: Esterilizável.</t>
  </si>
  <si>
    <t>Pinça Cirúrgica; Modelo 1: Kelly; Formato Ponta: Ponta Reta; Tipo Ponta: Serrilhada; Comprimento Total: Cerca De 14 Cm; Componente: C/ Cremalheira; Material: Aço Inoxidável; Esterilidade: Esterilizável.</t>
  </si>
  <si>
    <t>Pinça Cirúrgica; Modelo 1: Pozzi; Formato Ponta: Ponta Reta; Comprimento Total: Cerca De 24 Cm; Componente: C/ Cremalheira; Material: Aço Inoxidável; Esterilidade: Esterilizável.</t>
  </si>
  <si>
    <t>Porta-Agulha Instrumental; Modelo: Crile Wood; Tipo Ponta: Ponta Reta; Característica Ponta: C/ Vídea; Haste: Haste Reta; Adicional 1: Com Trava; Comprimento Total: Cerca De 16 Cm; Material: Aço Inoxidável; Esterilidade: Esterilizável.</t>
  </si>
  <si>
    <t>Preservativo Masculino. Material: Látex Natural. Comprimento Mínimo: 180 Mm. Características Adicionais: S/Lubrificante, S/ Espermicida. Diâmetro: 52 Mm. Indicado para exames de ultrassonografia.</t>
  </si>
  <si>
    <t>Protetor Facial; Material: Policarbonato; Cor: Transparente; Características Adicionais: Tipo Viseira, C/ Visor Articulável; Tipo Fixação: Carneria Regulável.</t>
  </si>
  <si>
    <t>Protetor Solar; Forma Farmacêutica: Creme; Tipo Proteção: Uva/Uvb; Fator Proteção: Fator 70. Frasco contendo 120 ml.</t>
  </si>
  <si>
    <t>Reagente Para Diagnóstico Clínico 5; Tipo De Análise: Quantitativo De Glicose; Características Adicionais: Capilar; Apresentação: Tira. Com sistema de comodato, a cada 1000 fitas adquiridas, equivale a 1 aparelho.</t>
  </si>
  <si>
    <t>Reanimador Manual, Tipo Válvula: Válvula Unidirecional Pop Off; Cerca 60 Cmh2o, Material Balão: Plástico, Capacidade Balão: Cerca 1,5 L, Componentes 3: Entrada De O2 E Extensor Pvc, Componente 1: Máscara Plástico Rígido C/ Coxim Plástico, Componente 2: Reservatório De O2 Em Plástico C/ Válvula, Tamanhos: Adulto.</t>
  </si>
  <si>
    <t>Reanimador Manual, Tipo Válvula: Válvula Unidirecional Pop Off Cerca 40 Cmh20, Material Balão: Plástico, Capacidade Balão: Cerca 500 ML, Componentes 3: Entrada De O2 E Extensor Pvc, Componente 1: Máscara Plástico Rígido C/ Coxim Plástico, Componente 2: Reservatório De O2 Em Plástico C/ Válvula, Tamanhos: Infantil. .</t>
  </si>
  <si>
    <t>Recipiente Nutrição Enteral; Material: Plástico Transparente; Componentes: Com Tampa Rosqueada, Alça, Etiqueta, Bico Conector; Capacidade: 300 Ml; Apresentação: Embalagem Individual; Graduação: Graduado; Tipo Uso: Descartável; Esterilidade: Estéril, Atóxico.</t>
  </si>
  <si>
    <t>Repelente; Princípio Ativo: À Base De Icaridina; Concentração: Até 25; Forma Farmacêutica: Spray. Frasco contendo no mínimo 100 ml.</t>
  </si>
  <si>
    <t>Revelador Radiológico; Aplicação: Para Processamento Automático; Tipo: Solução Aquosa Concentrada. Galão contendo 38 litros.</t>
  </si>
  <si>
    <t>Sabonete Líquido; Aspecto Físico: Líquido Perfumado; Acidez: Neutro; Aplicação: Saboneteira Para Sabonetes Líquidos. Galão contendo 5000 ml.</t>
  </si>
  <si>
    <t>Saco Plástico Lixo; Material: Polietileno Alta Densidade; Altura mínima: 60 Cm; Aplicação: Hospitalar Capacidade: 30 L; Cor: Branco Leitoso; Largura mínima: 50 Cm. Pacote contendo 100 unidades.</t>
  </si>
  <si>
    <t>Saco Plástico Lixo Capacidade: 50 L, Cor: Branco Leitoso, Largura mínima: 60 CM, Altura mínima: 80 CM, Características Adicionais: Com Inscrição Conforme Modelo E Solda Contínua, Espessura aproximada: 7 Micra, Aplicação: Coleta De Resíduos De Serviços De Saúde . Pacote contendo 100 unidades.</t>
  </si>
  <si>
    <t>Sapatilha Hospitalar; Modelo: C/ Elástico; Tipo Uso: Descartável; Material: Não Tecido 100% Polipropileno; Tamanho: Único; Cor: C/ Cor; Gramatura: Cerca De 20 G/M2. Embalagem contendo 100 und.</t>
  </si>
  <si>
    <t>Seringa; Material: Aço Inoxidável; Tipo Uso: Autoclavável; Capacidade: 1,80 Ml; Características Adicionais: Retrocarga; Tipo: Carpule; Aplicação: Refluxo Tradicional.</t>
  </si>
  <si>
    <t>Seringa; Material: Polipropileno; Capacidade: 20 Ml; Tipo Bico: Bico Lateral Luer Slip; Tipo Vedação: Êmbolo De Borracha; Adicional: Graduada, Numerada; Esterilidade: Estéril, Descartável; Apresentação: Embalagem Individual.</t>
  </si>
  <si>
    <t>Seringa; Material: Polipropileno; Tipo Vedação: Êmbolo De Borracha; Capacidade: 1 Ml; Tipo Bico: Bico Central Luer Slip; Adicional: Graduada (Escala Ui), Numerada; Apresentação: Embalagem Individual; Tipo Agulha: C/ Agulha 26 G X 1/2"; Esterilidade: Estéril, Descartável.</t>
  </si>
  <si>
    <t>Seringa; Material: Polipropileno; Tipo Vedação: Êmbolo De Borracha; Capacidade: 10 Ml; Tipo Bico: Bico Central Luer Slip; Adicional: Graduada, Numerada; Apresentação: Embalagem Individual; Esterilidade: Estéril, Descartável.</t>
  </si>
  <si>
    <t>Seringa; Material: Polipropileno; Tipo Vedação: Êmbolo De Borracha; Capacidade: 3 Ml; Tipo Bico: Bico Central Luer Slip; Adicional: Graduada, Numerada; Apresentação: Embalagem Individual; Esterilidade: Estéril, Descartável.</t>
  </si>
  <si>
    <t>Seringa; Material: Polipropileno; Tipo Vedação: Êmbolo De Borracha; Capacidade: 5 Ml; Tipo Bico: Bico Central Luer Slip; Adicional: Graduada, Numerada; Apresentação: Embalagem Individual; Esterilidade: Estéril, Descartável.</t>
  </si>
  <si>
    <t>Seringa, Material: Polipropileno, Tipo Vedação: Êmbolo De Borracha, Capacidade: 60 ML, Tipo Bico: Bico Tipo Cateter, Adicional: Graduada, Numerada, Apresentação: Embalagem Individual, Esterilidade: Estéril, Descartável.</t>
  </si>
  <si>
    <t>Sistema de iluminação para espéculo vagina-Descritivo: Sistema de iluminação para especulo vaginal com fonte Led e Wireless, diâmetro aproximado de 25 mm x 95 mm, iluminância de no mínimo 3.000 Lux, confeccionado em alumínio e poliacetal. carregador de aproximadamente 57 x 80 x 48 cm, tensão de alimentação de 115 -  230 v e frequência de operação de 50/60 Hz. Bateria interna de aproximadamente 1200 mAh / 3,7 V, Lithium.  Garantia mínima de 1 (um) ano. Exigência: fabricado com base nas normas da ABNT. Garantia mínima de 12 meses.</t>
  </si>
  <si>
    <t>Sonda Trato Digestivo, Material: Pvc, Componentes: Ponta Distal Fechada, C/ Orifícios Laterais, Modelo: Levine, Aplicação: Oro Ou Nasogástrica, Conector: Conector Padrão C/ Tampa, Embalagem: Embalagem Individual, Comprimento: Cerca 50 CM, Tamanho: Curta, Calibre: Nº 12, Esterilidade: Estéril, Descartável.</t>
  </si>
  <si>
    <t>Sonda Trato Digestivo, Material: Pvc, Componentes: Ponta Distal Fechada, C/ Orifícios Laterais, Modelo: Levine, Aplicação: Oro Ou Nasogástrica, Conector: Conector Padrão C/ Tampa, Embalagem: Embalagem Individual, Comprimento: Cerca 50 CM, Tamanho: Curta, Calibre: Nº 14, Esterilidade: Estéril, Descartáve.</t>
  </si>
  <si>
    <t>Sonda Trato Digestivo, Material: Pvc, Componentes: Ponta Distal Fechada, C/ Orifícios Laterais, Modelo: Levine, Aplicação: Oro Ou Nasogástrica, Conector: Conector Padrão C/ Tampa, Embalagem: Embalagem Individual, Comprimento: Cerca 50 CM, Tamanho: Curta, Calibre: Nº 16, Esterilidade: Estéril, Descartável.</t>
  </si>
  <si>
    <t>Sonda Trato Urinário; Material: Borracha; Componentes: C/ Orifícios Laterais; Modelo: Foley; Conector: Conectores Padrão; Embalagem: Embalagem Individual; Vias: 2 Vias Tipo Ponta: Ponta Distal Cilíndrica Fechada; Volume: C/ Balão Cerca 30 Ml; Calibre: 16 French; Esterilidade: Estéril, Descartável.</t>
  </si>
  <si>
    <t>Sonda Trato Urinário; Material: Borracha; Componentes: C/ Orifícios Laterais; Modelo: Foley; Conector: Conectores Padrão; Embalagem: Embalagem Individual; Vias: 2 Vias; Tipo Ponta: Ponta Distal Cilíndrica Fechada; Volume: C/ Balão Cerca 30 Ml; Calibre: 14 French; Esterilidade: Estéril, Descartável.</t>
  </si>
  <si>
    <t>Sonda Trato Urinário; Material: Borracha; Componentes: C/ Orifícios Laterais; Modelo: Foley; Conector: Conectores Padrão; Embalagem: Embalagem Individual; Vias: 2 Vias; Tipo Ponta: Ponta Distal Cilíndrica Fechada; Volume: C/ Balão Cerca 30 Ml; Calibre: 18 French; Esterilidade: Estéril, Descartável.</t>
  </si>
  <si>
    <t>Sonda Trato Urinário; Material: Pvc; Componentes: C/ Orifícios Laterais; Modelo: Uretral; Conector: Conector Padrão C/ Tampa; Embalagem: Embalagem Individual; Comprimento: Cerca 20 Cm; Tipo Ponta: Ponta Distal Cilíndrica Fechada; Calibre: 6 French; Esterilidade: Estéril, Descartável.</t>
  </si>
  <si>
    <t>Sonda Trato Urinário; Material: Pvc; Componentes: C/ Orifícios Laterais; Modelo: Uretral; Conector: Conector Padrão C/ Tampa; Embalagem: Embalagem Individual; Comprimento: Cerca 20 Cm; Tipo Ponta: Ponta Distal Cilíndrica Fechada; Calibre: 8 French; Esterilidade: Estéril, Descartável.</t>
  </si>
  <si>
    <t>Sonda Trato Urinário; Material: Pvc; Componentes: C/ Orifícios Laterais; Modelo: Uretral; Conector: Conector Padrão C/ Tampa; Embalagem: Embalagem Individual; Comprimento: Cerca 40 Cm; Tipo Ponta: Ponta Distal Cilíndrica Fechada; Calibre: 12 French; Esterilidade: Estéril, Descartável.</t>
  </si>
  <si>
    <t>Sonda Trato Urinário; Material: Pvc; Componentes: C/ Orifícios Laterais; Modelo: Uretral; Conector: Conector Padrão C/ Tampa; Embalagem: Embalagem Individual; Comprimento: Cerca 40 Cm; Tipo Ponta: Ponta Distal Cilíndrica Fechada; Calibre: 14 French; Esterilidade: Estéril, Descartável.</t>
  </si>
  <si>
    <t>Sonda Trato Urinário; Modelo: Foley; Material: Borracha; Calibre: 20 French; Vias: 2 Vias; Conector: Conectores Padrão; Volume: C/ Balão Cerca 30 Ml; Tipo Ponta: Ponta Distal Cilíndrica Fechada; Componentes: C/ Orifícios Laterais; Esterilidade: Estéril, Descartável; Embalagem: Embalagem Individual.</t>
  </si>
  <si>
    <t>Suporte, Material: Metal, Aplicação: Coletor De Perfurocortante, Características Adicionais: Coletor De 7 Litros.</t>
  </si>
  <si>
    <t>Suporte, Material: Metal, Aplicação: Coletor De Perfurocortante, Tipo: Coletor De 20 Litros.</t>
  </si>
  <si>
    <t>Suporte Para Soro; Material: Aço Inoxidável; Regulagem: Regulagem De Altura Por Trava Semigiratória; Rodízios: Sem Rodízios; Acabamento Da Estrutura: Pintura Em Epóxi; Pés: Com 4 Pés Em Ferro Fundido; Ganchos: Ganchos Término Em X. Garantia mínima de 12 meses.</t>
  </si>
  <si>
    <t>Suspensório Escrotal; Material: Tecido Elástico Tipo: Antialérgico Tamanho: Médio Características Adicionais: Faixa Leve, Ajustável,Fecho Não Cause Desconforto Componente: Saqueira Anatômica</t>
  </si>
  <si>
    <t>Suspensório Escrotal; Material: Tecido Elástico. Tipo: Antialérgico, Tamanho: Grande. Características Adicionais: Faixa Leve,Ajustável,Fecho Não Cause Desconforto. Componente: Saqueira Anatômica</t>
  </si>
  <si>
    <t>Tábua De Massagem Cardíaca, Altura: Cerca De 0,6 CM, Comprimento: Cerca De 42 CM, Material: Polímero, Largura: Cerca De 42 CM.</t>
  </si>
  <si>
    <t>Termohigrômetro; Tipo: Digital; Faixa Temperatura: -40 A 70 °C; Resolução: 1 °C; Aplicação: Monitoramento Temperatura E Humidade; Características Adicionais: Alarme Via Led; Visor Lcd Com Dupla Indicação; Faixa Medição Umidade Relativa: 0 A 100 Per. Deverá medir temperatura interna e externa.</t>
  </si>
  <si>
    <t>Termômetro Clínico; Componentes: C/ Alarmes, Medição À Distância; Ajuste: Digital, Infravermelho; Escala: Até 50 °C; Tipo: Uso Em Testa; Memória: Memória Até 10 Medições.</t>
  </si>
  <si>
    <t>Termômetro Clínico; Componentes: C/ Alarmes; Ajuste: Digital; Escala: Até 45 °C; Embalagem: Embalagem Individual; Tipo: Uso Axilar E Oral; Memória: Memória Última Medição.</t>
  </si>
  <si>
    <t>Tesoura Instrumental; Material: Aço Inoxidável; Haste: Haste Reta; Modelo 1: Íris; Característica Ponta: Romba; Comprimento Total: Cerca De 12 Cm; Tipo Ponta: Ponta Reta; Esterilidade: Esterilizável.</t>
  </si>
  <si>
    <t>Tesoura Instrumental; Material: Aço Inoxidável; Haste: Haste Reta; Modelo 1: Spencer / Buck; Comprimento Total: Cerca De 12 Cm; Tipo Ponta: Ponta Reta; Esterilidade: Esterilizável.</t>
  </si>
  <si>
    <t>Tesoura Instrumental; Modelo 1: Íris; Tipo Ponta: Ponta Curva; Característica Ponta: Romba; Haste: Haste Reta; Comprimento Total: Cerca De 12 Cm; Material: Aço Inoxidável; Esterilidade: Esterilizável.</t>
  </si>
  <si>
    <t>Tesoura Instrumental, Material: Aço Inoxidável, Haste: Haste Reta, Modelo 1: Íris, Característica Ponta: Fina C/ Vídea, Comprimento Total: Cerca De 12 CM, Tipo Ponta: Ponta Reta, Esterilidade: Esterilizável.</t>
  </si>
  <si>
    <t>Tesoura Instrumental; Modelo 1: Mayo Stille; Tipo Ponta: Ponta Curva; Haste: Haste Reta; Comprimento Total: Cerca De 16 Cm; Material: Aço Inoxidável; Esterilidade: Esterilizável.</t>
  </si>
  <si>
    <t>Tesoura Instrumental; Modelo 1: Mayo Stille; Tipo Ponta: Ponta Reta; Haste: Haste Reta; Comprimento Total: Cerca De 20 Cm; Material: Aço Inoxidável; Esterilidade: Esterilizável.</t>
  </si>
  <si>
    <t>Tesoura Instrumental; Modelo 1: Metzenbaum; Tipo Ponta: Ponta Curva; Característica Ponta: Delicada; Haste: Haste Reta; Comprimento Total: Cerca De 16 Cm; Material: Aço Inoxidável; Esterilidade: Esterilizável. Delicada.</t>
  </si>
  <si>
    <t>Teste rápido para gravidez; Tipo: Conjunto Completo. Tipo De Análise: Qualitativo De Beta Hcg. Método: Imunocromatografia. Apresentação: Teste</t>
  </si>
  <si>
    <t>FRD</t>
  </si>
  <si>
    <t>Toalha De Papel; Material: Papel; medidas mínimas: 20x23 cm; Cor: Branca;  Características Adicionais: Interfolhada; Tipo Folha: 2 Dobras. Fardo contendo 1000 folhas.</t>
  </si>
  <si>
    <t>Tubo Endotraqueal; Material: Silicone; Modelo: Curva Magill; Calibre: 7,5; Tipo Ponta: C/ Ponta Distal Atraumática; Componente 1: Balão Alto Volume E Baixa Pressão; Componente 2: Radiopaco, Graduado; Tipo Conector: Conector Padrão. Esterilidade: Estéril, Uso Único</t>
  </si>
  <si>
    <t>Tubo Endotraqueal; Material: Silicone; Modelo: Curva Magill; Calibre: 6,5; Tipo Ponta: C/ Ponta Distal Atraumática; Componente 1: Balão Alto Volume E Baixa Pressão; Componente 2: Radiopaco, Graduado; Tipo Conector: Conector Padrão. Esterilidade: Estéril, Uso Único</t>
  </si>
  <si>
    <t>Tubo Endotraqueal; Material: Silicone; Modelo: Curva Magill; Calibre: 5,5; Tipo Ponta: C/ Ponta Distal Atraumática; Componente 1: Balão Alto Volume E Baixa Pressão; Componente 2: Radiopaco, Graduado; Tipo Conector: Conector Padrão. Esterilidade: Estéril, Uso Único</t>
  </si>
  <si>
    <t>Tubo Endotraqueal; Material: Pvc Siliconizado, Modelo: Curva Magill, Calibre: 3,0. Tipo Ponta: C/ Ponta Distal Atraumática E Orifício Murphy. Componente 2: Radiopaco, Graduado. Tipo Conector: Conector Padrão. Esterilidade: Estéril, Uso Único</t>
  </si>
  <si>
    <t>Tubo Para Coleta De Amostra Biológica; Material: Plástico; Componentes: Com Edta-K2 E Gel Separador; Uso: Coleta De Sangue; Característica Adicional: À Vácuo; Volume: 3,5 Ml; Esterilidade: Estéril, Descartável.</t>
  </si>
  <si>
    <t>Umidificador para Oxigênio, Frasco Plástico 250ML Frasco em polietileno; borbulhador: Polipropileno (PP) / Tubo em Polietileno (PE); tampa: Polipropileno (PP); Bico: Poliamida (PA); Conexão de entrada com rosca metálica conforme especificações das normas ABNT; Capacidade: 250 ml; Compatível com extensão/ prolongamento do cateter nasal tipo óculos.</t>
  </si>
  <si>
    <t>Válvula Reguladora Cilindro Gás; Material: Latão Forjado; Componentes: 2 Manômetros; Vazão: 30 M3/H; Pressão Saída: 10 Kgf/Cm2; Tipo Fechamento: Manual; Pressão Entrada: 200 Kgf/Cm2; Características Adicionais: Sem Filtro; Tipo Rosca: Para Oxigênio.</t>
  </si>
  <si>
    <t>Vestuário Proteção; Material: 100% Polietileno (Tipo Tyvek); Componentes: Macacão; Descartável Com Capuz, Zíper Frontal; Cor: Branca; Tamanho: Grande; Características Adicionais: Elástico Nos; Punhos, Tonozelos, Capuz, Costura Dupla; Tipo Uso: Proteção Individual.</t>
  </si>
  <si>
    <t>QTD TOTAL</t>
  </si>
  <si>
    <t>ORÇAMENTO RMC</t>
  </si>
  <si>
    <t>ORÇAMENTO ESSENCIAL</t>
  </si>
  <si>
    <t>ORÇAMENTO SOMA</t>
  </si>
  <si>
    <t>ORÇAMENTO CLASSMED</t>
  </si>
  <si>
    <t>ORÇAMENTO PONTAMED</t>
  </si>
  <si>
    <t>ORÇAMENTO R.A. MARTINS</t>
  </si>
  <si>
    <t>ORÇAMENTO DIMEBRAS</t>
  </si>
  <si>
    <t>ORÇAMENTO ALTERMED</t>
  </si>
  <si>
    <t>CESTA ORÇAMENTO</t>
  </si>
  <si>
    <t>CESTA BANCO DE PREÇOS EM SAÚDE</t>
  </si>
  <si>
    <t>CESTA PAINEL DE PREÇOS</t>
  </si>
  <si>
    <t>CESTA NOTAS PARANÁ</t>
  </si>
  <si>
    <t>INTERNET 1</t>
  </si>
  <si>
    <t>INTERNET 2</t>
  </si>
  <si>
    <t>INTERNET 3</t>
  </si>
  <si>
    <t>INTERNET 4</t>
  </si>
  <si>
    <t>CESTA INTERNET</t>
  </si>
  <si>
    <t>EDITAL PREFEITURA MUNICIPAL DE FOZ DO IGUAÇU</t>
  </si>
  <si>
    <t>HOMOLOGAÇÃO MUNICÍPIO DE CORNÉLIO</t>
  </si>
  <si>
    <t>EDITAL MUNICÍPIO DE ITAMBARACÁ</t>
  </si>
  <si>
    <t>EDITAL PREFEITURA MUNICIPAL DE SÃO JOSÉ DOS PINHAIS</t>
  </si>
  <si>
    <t>HOMOLOGAÇÃO FUNDO MUNICIPAL DE SAÚDE DE BRACO DO TROMBUDO</t>
  </si>
  <si>
    <t>HOMOLOGAÇÃO MUNICÍPIO DE SANTA MARIANA</t>
  </si>
  <si>
    <t>HOMOLOGAÇÃO MUNICÍPIO DE BANDEIRANTES/PR</t>
  </si>
  <si>
    <t>CESTA EDITAIS E HOMOLOGAÇÕES</t>
  </si>
  <si>
    <t>PREÇO MÉDIO</t>
  </si>
  <si>
    <t>Dreno Cirúrgico; Modelo: De Penrose; Material: Látex; Dimensões: Cerca De 12 Mm X 30 Cm; Componente I: C/ Gaze; Componente Ii: Radiopaco; Tipo Uso: Estéril, Descartável; Embalagem: Embalagem Individual.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</si>
</sst>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00"/>
    <numFmt numFmtId="165" formatCode="&quot;R$&quot;\ #,##0.00"/>
  </numFmts>
  <fonts count="9">
    <font>
      <sz val="11"/>
      <color theme="1"/>
      <name val="Calibri"/>
      <charset val="134"/>
      <scheme val="minor"/>
    </font>
    <font>
      <b/>
      <sz val="10"/>
      <color theme="1"/>
      <name val="Times New Roman"/>
      <charset val="134"/>
    </font>
    <font>
      <b/>
      <sz val="10"/>
      <color rgb="FF000000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rgb="FF000000"/>
      <name val="Times New Roman"/>
      <charset val="134"/>
    </font>
    <font>
      <sz val="11"/>
      <color rgb="FF000000"/>
      <name val="Calibri"/>
      <charset val="134"/>
      <scheme val="minor"/>
    </font>
    <font>
      <sz val="10.5"/>
      <color rgb="FF000000"/>
      <name val="Times New Roman"/>
      <charset val="134"/>
    </font>
    <font>
      <sz val="14"/>
      <color theme="1"/>
      <name val="Calibri"/>
      <family val="2"/>
      <scheme val="minor"/>
    </font>
    <font>
      <sz val="9"/>
      <color rgb="FF24242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7999206518753624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 vertical="center" wrapText="1"/>
    </xf>
    <xf numFmtId="0" fontId="0" fillId="0" borderId="1" xfId="0" applyBorder="1"/>
    <xf numFmtId="164" fontId="0" fillId="0" borderId="1" xfId="0" applyNumberFormat="1" applyBorder="1"/>
    <xf numFmtId="0" fontId="4" fillId="3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/>
    <xf numFmtId="164" fontId="0" fillId="5" borderId="1" xfId="0" applyNumberFormat="1" applyFill="1" applyBorder="1"/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164" fontId="0" fillId="6" borderId="1" xfId="0" applyNumberFormat="1" applyFill="1" applyBorder="1"/>
    <xf numFmtId="164" fontId="0" fillId="7" borderId="1" xfId="0" applyNumberFormat="1" applyFill="1" applyBorder="1"/>
    <xf numFmtId="164" fontId="0" fillId="2" borderId="1" xfId="0" applyNumberFormat="1" applyFill="1" applyBorder="1"/>
    <xf numFmtId="164" fontId="0" fillId="8" borderId="1" xfId="0" applyNumberFormat="1" applyFill="1" applyBorder="1"/>
    <xf numFmtId="0" fontId="3" fillId="9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0" fillId="9" borderId="1" xfId="0" applyNumberFormat="1" applyFill="1" applyBorder="1"/>
    <xf numFmtId="164" fontId="0" fillId="0" borderId="3" xfId="0" applyNumberFormat="1" applyBorder="1"/>
    <xf numFmtId="0" fontId="3" fillId="0" borderId="0" xfId="0" applyFont="1" applyAlignment="1">
      <alignment horizontal="center" vertical="center" wrapText="1"/>
    </xf>
    <xf numFmtId="164" fontId="0" fillId="0" borderId="0" xfId="0" applyNumberFormat="1"/>
    <xf numFmtId="0" fontId="4" fillId="3" borderId="4" xfId="0" applyFont="1" applyFill="1" applyBorder="1" applyAlignment="1">
      <alignment horizontal="center" vertical="center" wrapText="1"/>
    </xf>
    <xf numFmtId="164" fontId="0" fillId="2" borderId="0" xfId="0" applyNumberFormat="1" applyFill="1"/>
    <xf numFmtId="165" fontId="0" fillId="0" borderId="0" xfId="0" applyNumberFormat="1"/>
    <xf numFmtId="165" fontId="0" fillId="2" borderId="0" xfId="0" applyNumberFormat="1" applyFill="1"/>
    <xf numFmtId="0" fontId="3" fillId="2" borderId="1" xfId="0" applyFont="1" applyFill="1" applyBorder="1" applyAlignment="1">
      <alignment horizontal="center" wrapText="1"/>
    </xf>
    <xf numFmtId="164" fontId="3" fillId="1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0" fontId="3" fillId="0" borderId="1" xfId="0" applyFont="1" applyBorder="1"/>
    <xf numFmtId="164" fontId="0" fillId="10" borderId="1" xfId="0" applyNumberFormat="1" applyFill="1" applyBorder="1"/>
    <xf numFmtId="0" fontId="4" fillId="3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right" vertical="center" wrapText="1"/>
    </xf>
    <xf numFmtId="0" fontId="0" fillId="0" borderId="4" xfId="0" applyBorder="1"/>
    <xf numFmtId="164" fontId="0" fillId="0" borderId="4" xfId="0" applyNumberFormat="1" applyBorder="1"/>
    <xf numFmtId="164" fontId="0" fillId="4" borderId="4" xfId="0" applyNumberFormat="1" applyFill="1" applyBorder="1"/>
    <xf numFmtId="164" fontId="0" fillId="5" borderId="4" xfId="0" applyNumberFormat="1" applyFill="1" applyBorder="1"/>
    <xf numFmtId="164" fontId="0" fillId="6" borderId="4" xfId="0" applyNumberFormat="1" applyFill="1" applyBorder="1"/>
    <xf numFmtId="164" fontId="0" fillId="7" borderId="4" xfId="0" applyNumberFormat="1" applyFill="1" applyBorder="1"/>
    <xf numFmtId="164" fontId="0" fillId="2" borderId="4" xfId="0" applyNumberFormat="1" applyFill="1" applyBorder="1"/>
    <xf numFmtId="164" fontId="0" fillId="8" borderId="4" xfId="0" applyNumberFormat="1" applyFill="1" applyBorder="1"/>
    <xf numFmtId="164" fontId="0" fillId="9" borderId="4" xfId="0" applyNumberFormat="1" applyFill="1" applyBorder="1"/>
    <xf numFmtId="164" fontId="0" fillId="0" borderId="5" xfId="0" applyNumberFormat="1" applyBorder="1"/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right" vertical="center" wrapText="1"/>
    </xf>
    <xf numFmtId="0" fontId="0" fillId="0" borderId="2" xfId="0" applyBorder="1"/>
    <xf numFmtId="164" fontId="0" fillId="0" borderId="2" xfId="0" applyNumberFormat="1" applyBorder="1"/>
    <xf numFmtId="164" fontId="0" fillId="4" borderId="2" xfId="0" applyNumberFormat="1" applyFill="1" applyBorder="1"/>
    <xf numFmtId="164" fontId="0" fillId="5" borderId="2" xfId="0" applyNumberFormat="1" applyFill="1" applyBorder="1"/>
    <xf numFmtId="164" fontId="0" fillId="6" borderId="2" xfId="0" applyNumberFormat="1" applyFill="1" applyBorder="1"/>
    <xf numFmtId="164" fontId="0" fillId="7" borderId="2" xfId="0" applyNumberFormat="1" applyFill="1" applyBorder="1"/>
    <xf numFmtId="164" fontId="0" fillId="2" borderId="2" xfId="0" applyNumberFormat="1" applyFill="1" applyBorder="1"/>
    <xf numFmtId="164" fontId="0" fillId="8" borderId="2" xfId="0" applyNumberFormat="1" applyFill="1" applyBorder="1"/>
    <xf numFmtId="164" fontId="0" fillId="9" borderId="2" xfId="0" applyNumberFormat="1" applyFill="1" applyBorder="1"/>
    <xf numFmtId="164" fontId="0" fillId="0" borderId="6" xfId="0" applyNumberFormat="1" applyBorder="1"/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right" vertical="center" wrapText="1"/>
    </xf>
    <xf numFmtId="0" fontId="0" fillId="0" borderId="8" xfId="0" applyBorder="1"/>
    <xf numFmtId="164" fontId="0" fillId="0" borderId="8" xfId="0" applyNumberFormat="1" applyBorder="1"/>
    <xf numFmtId="164" fontId="0" fillId="4" borderId="8" xfId="0" applyNumberFormat="1" applyFill="1" applyBorder="1"/>
    <xf numFmtId="164" fontId="0" fillId="5" borderId="8" xfId="0" applyNumberFormat="1" applyFill="1" applyBorder="1"/>
    <xf numFmtId="164" fontId="0" fillId="6" borderId="8" xfId="0" applyNumberFormat="1" applyFill="1" applyBorder="1"/>
    <xf numFmtId="164" fontId="0" fillId="7" borderId="8" xfId="0" applyNumberFormat="1" applyFill="1" applyBorder="1"/>
    <xf numFmtId="164" fontId="0" fillId="2" borderId="8" xfId="0" applyNumberFormat="1" applyFill="1" applyBorder="1"/>
    <xf numFmtId="164" fontId="0" fillId="8" borderId="8" xfId="0" applyNumberFormat="1" applyFill="1" applyBorder="1"/>
    <xf numFmtId="164" fontId="0" fillId="9" borderId="8" xfId="0" applyNumberFormat="1" applyFill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10" xfId="0" applyBorder="1"/>
    <xf numFmtId="164" fontId="7" fillId="0" borderId="1" xfId="0" applyNumberFormat="1" applyFont="1" applyBorder="1"/>
    <xf numFmtId="0" fontId="8" fillId="0" borderId="0" xfId="0" applyFont="1"/>
    <xf numFmtId="0" fontId="8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9"/>
  <sheetViews>
    <sheetView topLeftCell="A266" zoomScale="73" zoomScaleNormal="73" workbookViewId="0">
      <selection activeCell="R280" sqref="R280"/>
    </sheetView>
  </sheetViews>
  <sheetFormatPr defaultColWidth="9" defaultRowHeight="15"/>
  <cols>
    <col min="3" max="3" width="23.85546875" customWidth="1"/>
    <col min="4" max="4" width="12.28515625" customWidth="1"/>
    <col min="5" max="5" width="13.140625" customWidth="1"/>
    <col min="6" max="6" width="9.28515625" customWidth="1"/>
    <col min="7" max="7" width="20.7109375" style="34" customWidth="1"/>
    <col min="8" max="8" width="12.7109375" customWidth="1"/>
    <col min="9" max="9" width="15.42578125" customWidth="1"/>
    <col min="10" max="10" width="15.140625" customWidth="1"/>
    <col min="11" max="11" width="19.7109375" customWidth="1"/>
    <col min="12" max="12" width="12.140625" customWidth="1"/>
    <col min="13" max="13" width="16" customWidth="1"/>
    <col min="14" max="16" width="21.28515625" customWidth="1"/>
    <col min="17" max="17" width="20" customWidth="1"/>
    <col min="18" max="18" width="21.7109375" customWidth="1"/>
    <col min="22" max="22" width="18" customWidth="1"/>
  </cols>
  <sheetData>
    <row r="1" spans="1:18" ht="45">
      <c r="A1" s="2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39" t="s">
        <v>5</v>
      </c>
      <c r="G1" s="40" t="s">
        <v>6</v>
      </c>
      <c r="H1" s="41" t="s">
        <v>7</v>
      </c>
      <c r="I1" s="45" t="s">
        <v>8</v>
      </c>
      <c r="J1" s="41" t="s">
        <v>9</v>
      </c>
      <c r="K1" s="46" t="s">
        <v>10</v>
      </c>
      <c r="L1" s="41" t="s">
        <v>11</v>
      </c>
      <c r="M1" s="47" t="s">
        <v>12</v>
      </c>
      <c r="N1" s="41" t="s">
        <v>13</v>
      </c>
      <c r="O1" s="48" t="s">
        <v>14</v>
      </c>
      <c r="P1" s="39" t="s">
        <v>15</v>
      </c>
      <c r="Q1" s="57" t="s">
        <v>16</v>
      </c>
      <c r="R1" s="57" t="s">
        <v>17</v>
      </c>
    </row>
    <row r="2" spans="1:18" ht="112.5" customHeight="1">
      <c r="A2" s="7">
        <f>ROW(A1)</f>
        <v>1</v>
      </c>
      <c r="B2" s="8" t="s">
        <v>18</v>
      </c>
      <c r="C2" s="8" t="s">
        <v>19</v>
      </c>
      <c r="D2" s="9">
        <v>348807</v>
      </c>
      <c r="E2" s="9">
        <v>218458</v>
      </c>
      <c r="F2" s="42">
        <v>180</v>
      </c>
      <c r="G2" s="43">
        <f t="shared" ref="G2:G30" si="0">F2*P2</f>
        <v>1188.2160000000001</v>
      </c>
      <c r="H2" s="44">
        <v>0</v>
      </c>
      <c r="I2" s="49"/>
      <c r="J2" s="44"/>
      <c r="K2" s="50"/>
      <c r="L2" s="44"/>
      <c r="M2" s="51"/>
      <c r="N2" s="44"/>
      <c r="O2" s="52"/>
      <c r="P2" s="32">
        <v>6.6012000000000004</v>
      </c>
      <c r="Q2" s="10">
        <v>180</v>
      </c>
      <c r="R2" s="11">
        <f t="shared" ref="R2:R65" si="1">P2*Q2</f>
        <v>1188.2160000000001</v>
      </c>
    </row>
    <row r="3" spans="1:18" ht="123.75" customHeight="1">
      <c r="A3" s="7">
        <f t="shared" ref="A3:A66" si="2">ROW(A2)</f>
        <v>2</v>
      </c>
      <c r="B3" s="8" t="s">
        <v>20</v>
      </c>
      <c r="C3" s="8" t="s">
        <v>21</v>
      </c>
      <c r="D3" s="9">
        <v>281657</v>
      </c>
      <c r="E3" s="9">
        <v>218459</v>
      </c>
      <c r="F3" s="42">
        <v>1000</v>
      </c>
      <c r="G3" s="43">
        <f t="shared" si="0"/>
        <v>4125.6000000000004</v>
      </c>
      <c r="H3" s="44">
        <v>0</v>
      </c>
      <c r="I3" s="49"/>
      <c r="J3" s="44"/>
      <c r="K3" s="50"/>
      <c r="L3" s="44"/>
      <c r="M3" s="51"/>
      <c r="N3" s="44"/>
      <c r="O3" s="52"/>
      <c r="P3" s="32">
        <v>4.1256000000000004</v>
      </c>
      <c r="Q3" s="10">
        <v>1000</v>
      </c>
      <c r="R3" s="11">
        <f t="shared" si="1"/>
        <v>4125.6000000000004</v>
      </c>
    </row>
    <row r="4" spans="1:18" ht="120.75" customHeight="1">
      <c r="A4" s="7">
        <f t="shared" si="2"/>
        <v>3</v>
      </c>
      <c r="B4" s="8" t="s">
        <v>1</v>
      </c>
      <c r="C4" s="8" t="s">
        <v>22</v>
      </c>
      <c r="D4" s="9">
        <v>474124</v>
      </c>
      <c r="E4" s="9">
        <v>218460</v>
      </c>
      <c r="F4" s="42">
        <v>2</v>
      </c>
      <c r="G4" s="43">
        <f t="shared" si="0"/>
        <v>84.461799999999997</v>
      </c>
      <c r="H4" s="44">
        <v>0</v>
      </c>
      <c r="I4" s="49"/>
      <c r="J4" s="44"/>
      <c r="K4" s="50"/>
      <c r="L4" s="44"/>
      <c r="M4" s="51"/>
      <c r="N4" s="44"/>
      <c r="O4" s="52"/>
      <c r="P4" s="32">
        <v>42.230899999999998</v>
      </c>
      <c r="Q4" s="10">
        <v>2</v>
      </c>
      <c r="R4" s="11">
        <f t="shared" si="1"/>
        <v>84.461799999999997</v>
      </c>
    </row>
    <row r="5" spans="1:18" ht="140.25">
      <c r="A5" s="7">
        <f t="shared" si="2"/>
        <v>4</v>
      </c>
      <c r="B5" s="8" t="s">
        <v>23</v>
      </c>
      <c r="C5" s="8" t="s">
        <v>24</v>
      </c>
      <c r="D5" s="9">
        <v>439821</v>
      </c>
      <c r="E5" s="9">
        <v>218461</v>
      </c>
      <c r="F5" s="42">
        <v>80</v>
      </c>
      <c r="G5" s="43">
        <f t="shared" si="0"/>
        <v>985.6</v>
      </c>
      <c r="H5" s="44">
        <v>0</v>
      </c>
      <c r="I5" s="49"/>
      <c r="J5" s="44"/>
      <c r="K5" s="50"/>
      <c r="L5" s="44"/>
      <c r="M5" s="51"/>
      <c r="N5" s="44"/>
      <c r="O5" s="52"/>
      <c r="P5" s="32">
        <v>12.32</v>
      </c>
      <c r="Q5" s="10">
        <v>80</v>
      </c>
      <c r="R5" s="11">
        <f t="shared" si="1"/>
        <v>985.6</v>
      </c>
    </row>
    <row r="6" spans="1:18" ht="153">
      <c r="A6" s="7">
        <f t="shared" si="2"/>
        <v>5</v>
      </c>
      <c r="B6" s="8" t="s">
        <v>23</v>
      </c>
      <c r="C6" s="8" t="s">
        <v>25</v>
      </c>
      <c r="D6" s="9">
        <v>439804</v>
      </c>
      <c r="E6" s="9">
        <v>218462</v>
      </c>
      <c r="F6" s="42">
        <v>80</v>
      </c>
      <c r="G6" s="43">
        <f t="shared" si="0"/>
        <v>765.16000000000008</v>
      </c>
      <c r="H6" s="44">
        <v>0</v>
      </c>
      <c r="I6" s="49"/>
      <c r="J6" s="44"/>
      <c r="K6" s="50"/>
      <c r="L6" s="44"/>
      <c r="M6" s="51"/>
      <c r="N6" s="44"/>
      <c r="O6" s="52"/>
      <c r="P6" s="32">
        <v>9.5645000000000007</v>
      </c>
      <c r="Q6" s="10">
        <v>80</v>
      </c>
      <c r="R6" s="11">
        <f t="shared" si="1"/>
        <v>765.16000000000008</v>
      </c>
    </row>
    <row r="7" spans="1:18" ht="153">
      <c r="A7" s="7">
        <f t="shared" si="2"/>
        <v>6</v>
      </c>
      <c r="B7" s="8" t="s">
        <v>23</v>
      </c>
      <c r="C7" s="8" t="s">
        <v>26</v>
      </c>
      <c r="D7" s="9">
        <v>439808</v>
      </c>
      <c r="E7" s="9">
        <v>218463</v>
      </c>
      <c r="F7" s="42">
        <v>80</v>
      </c>
      <c r="G7" s="43">
        <f t="shared" si="0"/>
        <v>759.83999999999992</v>
      </c>
      <c r="H7" s="44">
        <v>0</v>
      </c>
      <c r="I7" s="49"/>
      <c r="J7" s="44"/>
      <c r="K7" s="50"/>
      <c r="L7" s="44"/>
      <c r="M7" s="51"/>
      <c r="N7" s="44"/>
      <c r="O7" s="52"/>
      <c r="P7" s="32">
        <v>9.4979999999999993</v>
      </c>
      <c r="Q7" s="10">
        <v>80</v>
      </c>
      <c r="R7" s="11">
        <f t="shared" si="1"/>
        <v>759.83999999999992</v>
      </c>
    </row>
    <row r="8" spans="1:18" ht="153">
      <c r="A8" s="7">
        <f t="shared" si="2"/>
        <v>7</v>
      </c>
      <c r="B8" s="8" t="s">
        <v>23</v>
      </c>
      <c r="C8" s="8" t="s">
        <v>27</v>
      </c>
      <c r="D8" s="9">
        <v>439807</v>
      </c>
      <c r="E8" s="9">
        <v>218464</v>
      </c>
      <c r="F8" s="42">
        <v>80</v>
      </c>
      <c r="G8" s="43">
        <f t="shared" si="0"/>
        <v>787.41600000000005</v>
      </c>
      <c r="H8" s="44">
        <v>0</v>
      </c>
      <c r="I8" s="49"/>
      <c r="J8" s="44"/>
      <c r="K8" s="50"/>
      <c r="L8" s="44"/>
      <c r="M8" s="51"/>
      <c r="N8" s="44"/>
      <c r="O8" s="52"/>
      <c r="P8" s="32">
        <v>9.8427000000000007</v>
      </c>
      <c r="Q8" s="10">
        <v>80</v>
      </c>
      <c r="R8" s="11">
        <f t="shared" si="1"/>
        <v>787.41600000000005</v>
      </c>
    </row>
    <row r="9" spans="1:18" ht="153">
      <c r="A9" s="7">
        <f t="shared" si="2"/>
        <v>8</v>
      </c>
      <c r="B9" s="8" t="s">
        <v>23</v>
      </c>
      <c r="C9" s="8" t="s">
        <v>28</v>
      </c>
      <c r="D9" s="9">
        <v>439809</v>
      </c>
      <c r="E9" s="9">
        <v>218465</v>
      </c>
      <c r="F9" s="42">
        <v>80</v>
      </c>
      <c r="G9" s="43">
        <f t="shared" si="0"/>
        <v>799.83199999999999</v>
      </c>
      <c r="H9" s="44">
        <v>0</v>
      </c>
      <c r="I9" s="49"/>
      <c r="J9" s="44"/>
      <c r="K9" s="50"/>
      <c r="L9" s="44"/>
      <c r="M9" s="51"/>
      <c r="N9" s="44"/>
      <c r="O9" s="52"/>
      <c r="P9" s="32">
        <v>9.9978999999999996</v>
      </c>
      <c r="Q9" s="10">
        <v>80</v>
      </c>
      <c r="R9" s="11">
        <f t="shared" si="1"/>
        <v>799.83199999999999</v>
      </c>
    </row>
    <row r="10" spans="1:18" ht="153">
      <c r="A10" s="7">
        <f t="shared" si="2"/>
        <v>9</v>
      </c>
      <c r="B10" s="8" t="s">
        <v>23</v>
      </c>
      <c r="C10" s="8" t="s">
        <v>29</v>
      </c>
      <c r="D10" s="9">
        <v>439811</v>
      </c>
      <c r="E10" s="9">
        <v>218466</v>
      </c>
      <c r="F10" s="42">
        <v>80</v>
      </c>
      <c r="G10" s="43">
        <f t="shared" si="0"/>
        <v>727.12800000000004</v>
      </c>
      <c r="H10" s="44">
        <v>0</v>
      </c>
      <c r="I10" s="49"/>
      <c r="J10" s="44"/>
      <c r="K10" s="50"/>
      <c r="L10" s="44"/>
      <c r="M10" s="51"/>
      <c r="N10" s="44"/>
      <c r="O10" s="52"/>
      <c r="P10" s="32">
        <v>9.0891000000000002</v>
      </c>
      <c r="Q10" s="10">
        <v>80</v>
      </c>
      <c r="R10" s="11">
        <f t="shared" si="1"/>
        <v>727.12800000000004</v>
      </c>
    </row>
    <row r="11" spans="1:18" ht="153">
      <c r="A11" s="7">
        <f t="shared" si="2"/>
        <v>10</v>
      </c>
      <c r="B11" s="8" t="s">
        <v>23</v>
      </c>
      <c r="C11" s="8" t="s">
        <v>30</v>
      </c>
      <c r="D11" s="9">
        <v>439812</v>
      </c>
      <c r="E11" s="9">
        <v>218467</v>
      </c>
      <c r="F11" s="42">
        <v>80</v>
      </c>
      <c r="G11" s="43">
        <f t="shared" si="0"/>
        <v>826.80799999999999</v>
      </c>
      <c r="H11" s="44">
        <v>0</v>
      </c>
      <c r="I11" s="49"/>
      <c r="J11" s="44"/>
      <c r="K11" s="50"/>
      <c r="L11" s="44"/>
      <c r="M11" s="51"/>
      <c r="N11" s="44"/>
      <c r="O11" s="52"/>
      <c r="P11" s="32">
        <v>10.335100000000001</v>
      </c>
      <c r="Q11" s="10">
        <v>80</v>
      </c>
      <c r="R11" s="11">
        <f t="shared" si="1"/>
        <v>826.80799999999999</v>
      </c>
    </row>
    <row r="12" spans="1:18" ht="76.5">
      <c r="A12" s="7">
        <f t="shared" si="2"/>
        <v>11</v>
      </c>
      <c r="B12" s="8" t="s">
        <v>20</v>
      </c>
      <c r="C12" s="8" t="s">
        <v>31</v>
      </c>
      <c r="D12" s="9">
        <v>269943</v>
      </c>
      <c r="E12" s="9">
        <v>218468</v>
      </c>
      <c r="F12" s="42">
        <v>1500</v>
      </c>
      <c r="G12" s="43">
        <f t="shared" si="0"/>
        <v>11942.4</v>
      </c>
      <c r="H12" s="44">
        <v>800</v>
      </c>
      <c r="I12" s="53">
        <f>H12*P12</f>
        <v>6369.28</v>
      </c>
      <c r="J12" s="44">
        <v>2000</v>
      </c>
      <c r="K12" s="54">
        <f t="shared" ref="K12:K18" si="3">J12*P12</f>
        <v>15923.199999999999</v>
      </c>
      <c r="L12" s="44">
        <v>800</v>
      </c>
      <c r="M12" s="55">
        <f>L12*P12</f>
        <v>6369.28</v>
      </c>
      <c r="N12" s="44">
        <v>15</v>
      </c>
      <c r="O12" s="56">
        <f>N12*P12</f>
        <v>119.42399999999999</v>
      </c>
      <c r="P12" s="32">
        <v>7.9615999999999998</v>
      </c>
      <c r="Q12" s="10">
        <f>F12+H12+J12+L12+N12</f>
        <v>5115</v>
      </c>
      <c r="R12" s="11">
        <f t="shared" si="1"/>
        <v>40723.583999999995</v>
      </c>
    </row>
    <row r="13" spans="1:18" ht="63.75">
      <c r="A13" s="7">
        <f t="shared" si="2"/>
        <v>12</v>
      </c>
      <c r="B13" s="8" t="s">
        <v>32</v>
      </c>
      <c r="C13" s="8" t="s">
        <v>33</v>
      </c>
      <c r="D13" s="9">
        <v>269943</v>
      </c>
      <c r="E13" s="9">
        <v>218469</v>
      </c>
      <c r="F13" s="42">
        <v>800</v>
      </c>
      <c r="G13" s="43">
        <f t="shared" si="0"/>
        <v>9466</v>
      </c>
      <c r="H13" s="44">
        <v>500</v>
      </c>
      <c r="I13" s="53">
        <f>H13*P13</f>
        <v>5916.25</v>
      </c>
      <c r="J13" s="44">
        <v>2000</v>
      </c>
      <c r="K13" s="54">
        <f t="shared" si="3"/>
        <v>23665</v>
      </c>
      <c r="L13" s="44">
        <v>200</v>
      </c>
      <c r="M13" s="55">
        <f>L13*P13</f>
        <v>2366.5</v>
      </c>
      <c r="N13" s="44"/>
      <c r="O13" s="52"/>
      <c r="P13" s="32">
        <v>11.8325</v>
      </c>
      <c r="Q13" s="10">
        <f>F13+H13+J13+L13+N13</f>
        <v>3500</v>
      </c>
      <c r="R13" s="11">
        <f t="shared" si="1"/>
        <v>41413.75</v>
      </c>
    </row>
    <row r="14" spans="1:18" ht="63.75">
      <c r="A14" s="7">
        <f t="shared" si="2"/>
        <v>13</v>
      </c>
      <c r="B14" s="8" t="s">
        <v>20</v>
      </c>
      <c r="C14" s="8" t="s">
        <v>34</v>
      </c>
      <c r="D14" s="9">
        <v>269941</v>
      </c>
      <c r="E14" s="9">
        <v>218470</v>
      </c>
      <c r="F14" s="42">
        <v>3000</v>
      </c>
      <c r="G14" s="43">
        <f t="shared" si="0"/>
        <v>21639.3</v>
      </c>
      <c r="H14" s="44">
        <v>1600</v>
      </c>
      <c r="I14" s="53">
        <f>H14*P14</f>
        <v>11540.96</v>
      </c>
      <c r="J14" s="44">
        <v>2000</v>
      </c>
      <c r="K14" s="54">
        <f t="shared" si="3"/>
        <v>14426.199999999999</v>
      </c>
      <c r="L14" s="44">
        <v>1000</v>
      </c>
      <c r="M14" s="55">
        <f>L14*P14</f>
        <v>7213.0999999999995</v>
      </c>
      <c r="N14" s="44">
        <v>10</v>
      </c>
      <c r="O14" s="56">
        <f>N14*P14</f>
        <v>72.131</v>
      </c>
      <c r="P14" s="32">
        <v>7.2130999999999998</v>
      </c>
      <c r="Q14" s="10">
        <f>F14+H14+J14+L14+N14</f>
        <v>7610</v>
      </c>
      <c r="R14" s="11">
        <f t="shared" si="1"/>
        <v>54891.690999999999</v>
      </c>
    </row>
    <row r="15" spans="1:18" ht="140.25">
      <c r="A15" s="7">
        <f t="shared" si="2"/>
        <v>14</v>
      </c>
      <c r="B15" s="8" t="s">
        <v>35</v>
      </c>
      <c r="C15" s="8" t="s">
        <v>36</v>
      </c>
      <c r="D15" s="9">
        <v>279726</v>
      </c>
      <c r="E15" s="9">
        <v>218471</v>
      </c>
      <c r="F15" s="42">
        <v>200</v>
      </c>
      <c r="G15" s="43">
        <f t="shared" si="0"/>
        <v>4250.3</v>
      </c>
      <c r="H15" s="44">
        <v>0</v>
      </c>
      <c r="I15" s="49"/>
      <c r="J15" s="44">
        <v>500</v>
      </c>
      <c r="K15" s="54">
        <f t="shared" si="3"/>
        <v>10625.75</v>
      </c>
      <c r="L15" s="44"/>
      <c r="M15" s="51"/>
      <c r="N15" s="44"/>
      <c r="O15" s="52"/>
      <c r="P15" s="32">
        <v>21.2515</v>
      </c>
      <c r="Q15" s="10">
        <v>700</v>
      </c>
      <c r="R15" s="11">
        <f t="shared" si="1"/>
        <v>14876.05</v>
      </c>
    </row>
    <row r="16" spans="1:18" ht="127.5">
      <c r="A16" s="7">
        <f t="shared" si="2"/>
        <v>15</v>
      </c>
      <c r="B16" s="8" t="s">
        <v>37</v>
      </c>
      <c r="C16" s="8" t="s">
        <v>38</v>
      </c>
      <c r="D16" s="9">
        <v>448246</v>
      </c>
      <c r="E16" s="9">
        <v>218472</v>
      </c>
      <c r="F16" s="42">
        <v>80</v>
      </c>
      <c r="G16" s="43">
        <f t="shared" si="0"/>
        <v>79.295999999999992</v>
      </c>
      <c r="H16" s="44">
        <v>0</v>
      </c>
      <c r="I16" s="49"/>
      <c r="J16" s="44">
        <v>500</v>
      </c>
      <c r="K16" s="54">
        <f t="shared" si="3"/>
        <v>495.59999999999997</v>
      </c>
      <c r="L16" s="44"/>
      <c r="M16" s="51"/>
      <c r="N16" s="44"/>
      <c r="O16" s="52"/>
      <c r="P16" s="32">
        <v>0.99119999999999997</v>
      </c>
      <c r="Q16" s="10">
        <v>580</v>
      </c>
      <c r="R16" s="11">
        <f t="shared" si="1"/>
        <v>574.89599999999996</v>
      </c>
    </row>
    <row r="17" spans="1:18" ht="127.5">
      <c r="A17" s="7">
        <f t="shared" si="2"/>
        <v>16</v>
      </c>
      <c r="B17" s="8" t="s">
        <v>37</v>
      </c>
      <c r="C17" s="8" t="s">
        <v>39</v>
      </c>
      <c r="D17" s="9">
        <v>448249</v>
      </c>
      <c r="E17" s="9">
        <v>218473</v>
      </c>
      <c r="F17" s="42">
        <v>80</v>
      </c>
      <c r="G17" s="43">
        <f t="shared" si="0"/>
        <v>124.544</v>
      </c>
      <c r="H17" s="44">
        <v>0</v>
      </c>
      <c r="I17" s="49"/>
      <c r="J17" s="44">
        <v>300</v>
      </c>
      <c r="K17" s="54">
        <f t="shared" si="3"/>
        <v>467.03999999999996</v>
      </c>
      <c r="L17" s="44"/>
      <c r="M17" s="51"/>
      <c r="N17" s="44"/>
      <c r="O17" s="52"/>
      <c r="P17" s="32">
        <v>1.5568</v>
      </c>
      <c r="Q17" s="10">
        <v>380</v>
      </c>
      <c r="R17" s="11">
        <f t="shared" si="1"/>
        <v>591.58399999999995</v>
      </c>
    </row>
    <row r="18" spans="1:18" ht="127.5">
      <c r="A18" s="7">
        <f t="shared" si="2"/>
        <v>17</v>
      </c>
      <c r="B18" s="8" t="s">
        <v>37</v>
      </c>
      <c r="C18" s="8" t="s">
        <v>40</v>
      </c>
      <c r="D18" s="9">
        <v>448248</v>
      </c>
      <c r="E18" s="9">
        <v>218474</v>
      </c>
      <c r="F18" s="42">
        <v>80</v>
      </c>
      <c r="G18" s="43">
        <f t="shared" si="0"/>
        <v>163.84799999999998</v>
      </c>
      <c r="H18" s="44">
        <v>0</v>
      </c>
      <c r="I18" s="49"/>
      <c r="J18" s="44">
        <v>300</v>
      </c>
      <c r="K18" s="54">
        <f t="shared" si="3"/>
        <v>614.42999999999995</v>
      </c>
      <c r="L18" s="44"/>
      <c r="M18" s="51"/>
      <c r="N18" s="44"/>
      <c r="O18" s="52"/>
      <c r="P18" s="32">
        <v>2.0480999999999998</v>
      </c>
      <c r="Q18" s="10">
        <v>380</v>
      </c>
      <c r="R18" s="11">
        <f t="shared" si="1"/>
        <v>778.27799999999991</v>
      </c>
    </row>
    <row r="19" spans="1:18" ht="153">
      <c r="A19" s="7">
        <f t="shared" si="2"/>
        <v>18</v>
      </c>
      <c r="B19" s="7" t="s">
        <v>1</v>
      </c>
      <c r="C19" s="8" t="s">
        <v>41</v>
      </c>
      <c r="D19" s="9">
        <v>469326</v>
      </c>
      <c r="E19" s="9">
        <v>218475</v>
      </c>
      <c r="F19" s="42">
        <v>11</v>
      </c>
      <c r="G19" s="43">
        <f t="shared" si="0"/>
        <v>7365.8474999999999</v>
      </c>
      <c r="H19" s="44">
        <v>0</v>
      </c>
      <c r="I19" s="49"/>
      <c r="J19" s="44"/>
      <c r="K19" s="50"/>
      <c r="L19" s="44"/>
      <c r="M19" s="51"/>
      <c r="N19" s="44"/>
      <c r="O19" s="52"/>
      <c r="P19" s="32">
        <v>669.62249999999995</v>
      </c>
      <c r="Q19" s="10">
        <v>11</v>
      </c>
      <c r="R19" s="11">
        <f t="shared" si="1"/>
        <v>7365.8474999999999</v>
      </c>
    </row>
    <row r="20" spans="1:18" ht="89.25">
      <c r="A20" s="7">
        <f t="shared" si="2"/>
        <v>19</v>
      </c>
      <c r="B20" s="8" t="s">
        <v>37</v>
      </c>
      <c r="C20" s="8" t="s">
        <v>42</v>
      </c>
      <c r="D20" s="9">
        <v>444355</v>
      </c>
      <c r="E20" s="9">
        <v>218476</v>
      </c>
      <c r="F20" s="42">
        <v>15000</v>
      </c>
      <c r="G20" s="43">
        <f t="shared" si="0"/>
        <v>17326.5</v>
      </c>
      <c r="H20" s="44">
        <v>70</v>
      </c>
      <c r="I20" s="53">
        <f>H20*P20</f>
        <v>80.856999999999999</v>
      </c>
      <c r="J20" s="44">
        <v>300</v>
      </c>
      <c r="K20" s="54">
        <f>J20*P20</f>
        <v>346.53000000000003</v>
      </c>
      <c r="L20" s="44"/>
      <c r="M20" s="51"/>
      <c r="N20" s="44"/>
      <c r="O20" s="52"/>
      <c r="P20" s="32">
        <v>1.1551</v>
      </c>
      <c r="Q20" s="10">
        <v>15370</v>
      </c>
      <c r="R20" s="11">
        <f t="shared" si="1"/>
        <v>17753.886999999999</v>
      </c>
    </row>
    <row r="21" spans="1:18" ht="111" customHeight="1">
      <c r="A21" s="7">
        <f t="shared" si="2"/>
        <v>20</v>
      </c>
      <c r="B21" s="8" t="s">
        <v>37</v>
      </c>
      <c r="C21" s="8" t="s">
        <v>43</v>
      </c>
      <c r="D21" s="9">
        <v>444365</v>
      </c>
      <c r="E21" s="9">
        <v>218477</v>
      </c>
      <c r="F21" s="42">
        <v>18000</v>
      </c>
      <c r="G21" s="43">
        <f t="shared" si="0"/>
        <v>27862.2</v>
      </c>
      <c r="H21" s="44">
        <v>100</v>
      </c>
      <c r="I21" s="53">
        <f>H21*P21</f>
        <v>154.79</v>
      </c>
      <c r="J21" s="44">
        <v>300</v>
      </c>
      <c r="K21" s="54">
        <f>J21*P21</f>
        <v>464.37</v>
      </c>
      <c r="L21" s="44"/>
      <c r="M21" s="51"/>
      <c r="N21" s="44"/>
      <c r="O21" s="52"/>
      <c r="P21" s="32">
        <v>1.5479000000000001</v>
      </c>
      <c r="Q21" s="10">
        <v>18400</v>
      </c>
      <c r="R21" s="11">
        <f t="shared" si="1"/>
        <v>28481.360000000001</v>
      </c>
    </row>
    <row r="22" spans="1:18" ht="89.25">
      <c r="A22" s="7">
        <f t="shared" si="2"/>
        <v>21</v>
      </c>
      <c r="B22" s="8" t="s">
        <v>37</v>
      </c>
      <c r="C22" s="8" t="s">
        <v>44</v>
      </c>
      <c r="D22" s="9">
        <v>444371</v>
      </c>
      <c r="E22" s="9">
        <v>218478</v>
      </c>
      <c r="F22" s="42">
        <v>18000</v>
      </c>
      <c r="G22" s="43">
        <f t="shared" si="0"/>
        <v>42427.8</v>
      </c>
      <c r="H22" s="44">
        <v>100</v>
      </c>
      <c r="I22" s="53">
        <f>H22*P22</f>
        <v>235.71</v>
      </c>
      <c r="J22" s="44">
        <v>300</v>
      </c>
      <c r="K22" s="54">
        <f>J22*P22</f>
        <v>707.13</v>
      </c>
      <c r="L22" s="44"/>
      <c r="M22" s="51"/>
      <c r="N22" s="44"/>
      <c r="O22" s="52"/>
      <c r="P22" s="32">
        <v>2.3571</v>
      </c>
      <c r="Q22" s="10">
        <v>18400</v>
      </c>
      <c r="R22" s="11">
        <f t="shared" si="1"/>
        <v>43370.64</v>
      </c>
    </row>
    <row r="23" spans="1:18" ht="107.25" customHeight="1">
      <c r="A23" s="7">
        <f t="shared" si="2"/>
        <v>22</v>
      </c>
      <c r="B23" s="8" t="s">
        <v>37</v>
      </c>
      <c r="C23" s="8" t="s">
        <v>45</v>
      </c>
      <c r="D23" s="9">
        <v>444363</v>
      </c>
      <c r="E23" s="9">
        <v>218479</v>
      </c>
      <c r="F23" s="42">
        <v>18000</v>
      </c>
      <c r="G23" s="43">
        <f t="shared" si="0"/>
        <v>24939</v>
      </c>
      <c r="H23" s="44">
        <v>100</v>
      </c>
      <c r="I23" s="53">
        <f>H23*P23</f>
        <v>138.54999999999998</v>
      </c>
      <c r="J23" s="44">
        <v>300</v>
      </c>
      <c r="K23" s="54">
        <f>J23*P23</f>
        <v>415.65</v>
      </c>
      <c r="L23" s="44"/>
      <c r="M23" s="51"/>
      <c r="N23" s="44"/>
      <c r="O23" s="52"/>
      <c r="P23" s="32">
        <v>1.3855</v>
      </c>
      <c r="Q23" s="10">
        <v>18400</v>
      </c>
      <c r="R23" s="11">
        <f t="shared" si="1"/>
        <v>25493.200000000001</v>
      </c>
    </row>
    <row r="24" spans="1:18" ht="85.5" customHeight="1">
      <c r="A24" s="7">
        <f t="shared" si="2"/>
        <v>23</v>
      </c>
      <c r="B24" s="12" t="s">
        <v>37</v>
      </c>
      <c r="C24" s="8" t="s">
        <v>46</v>
      </c>
      <c r="D24" s="13">
        <v>291980</v>
      </c>
      <c r="E24" s="13">
        <v>218480</v>
      </c>
      <c r="F24" s="42">
        <v>500</v>
      </c>
      <c r="G24" s="43">
        <f t="shared" si="0"/>
        <v>4130.2000000000007</v>
      </c>
      <c r="H24" s="44">
        <v>100</v>
      </c>
      <c r="I24" s="53">
        <f>H24*P24</f>
        <v>826.04000000000008</v>
      </c>
      <c r="J24" s="44">
        <v>300</v>
      </c>
      <c r="K24" s="54">
        <f>J24*P24</f>
        <v>2478.1200000000003</v>
      </c>
      <c r="L24" s="44"/>
      <c r="M24" s="51"/>
      <c r="N24" s="44"/>
      <c r="O24" s="52"/>
      <c r="P24" s="32">
        <v>8.2604000000000006</v>
      </c>
      <c r="Q24" s="10">
        <v>900</v>
      </c>
      <c r="R24" s="11">
        <f t="shared" si="1"/>
        <v>7434.3600000000006</v>
      </c>
    </row>
    <row r="25" spans="1:18" ht="85.5" customHeight="1">
      <c r="A25" s="7">
        <f t="shared" si="2"/>
        <v>24</v>
      </c>
      <c r="B25" s="8" t="s">
        <v>37</v>
      </c>
      <c r="C25" s="8" t="s">
        <v>47</v>
      </c>
      <c r="D25" s="9">
        <v>444609</v>
      </c>
      <c r="E25" s="9">
        <v>218482</v>
      </c>
      <c r="F25" s="42">
        <v>100</v>
      </c>
      <c r="G25" s="43">
        <f t="shared" si="0"/>
        <v>269.60000000000002</v>
      </c>
      <c r="H25" s="44">
        <v>0</v>
      </c>
      <c r="I25" s="49"/>
      <c r="J25" s="44"/>
      <c r="K25" s="50"/>
      <c r="L25" s="44"/>
      <c r="M25" s="51"/>
      <c r="N25" s="44"/>
      <c r="O25" s="52"/>
      <c r="P25" s="32">
        <v>2.6960000000000002</v>
      </c>
      <c r="Q25" s="10">
        <v>100</v>
      </c>
      <c r="R25" s="11">
        <f t="shared" si="1"/>
        <v>269.60000000000002</v>
      </c>
    </row>
    <row r="26" spans="1:18" ht="96" customHeight="1">
      <c r="A26" s="7">
        <f t="shared" si="2"/>
        <v>25</v>
      </c>
      <c r="B26" s="8" t="s">
        <v>37</v>
      </c>
      <c r="C26" s="8" t="s">
        <v>48</v>
      </c>
      <c r="D26" s="9">
        <v>444613</v>
      </c>
      <c r="E26" s="9">
        <v>218483</v>
      </c>
      <c r="F26" s="42">
        <v>100</v>
      </c>
      <c r="G26" s="43">
        <f t="shared" si="0"/>
        <v>360.77</v>
      </c>
      <c r="H26" s="44">
        <v>0</v>
      </c>
      <c r="I26" s="49"/>
      <c r="J26" s="44"/>
      <c r="K26" s="50"/>
      <c r="L26" s="44"/>
      <c r="M26" s="51"/>
      <c r="N26" s="44"/>
      <c r="O26" s="52"/>
      <c r="P26" s="32">
        <v>3.6076999999999999</v>
      </c>
      <c r="Q26" s="10">
        <v>100</v>
      </c>
      <c r="R26" s="11">
        <f t="shared" si="1"/>
        <v>360.77</v>
      </c>
    </row>
    <row r="27" spans="1:18" ht="76.5">
      <c r="A27" s="7">
        <f t="shared" si="2"/>
        <v>26</v>
      </c>
      <c r="B27" s="8" t="s">
        <v>37</v>
      </c>
      <c r="C27" s="8" t="s">
        <v>49</v>
      </c>
      <c r="D27" s="9">
        <v>444614</v>
      </c>
      <c r="E27" s="9">
        <v>218484</v>
      </c>
      <c r="F27" s="42">
        <v>100</v>
      </c>
      <c r="G27" s="43">
        <f t="shared" si="0"/>
        <v>706.26</v>
      </c>
      <c r="H27" s="44">
        <v>0</v>
      </c>
      <c r="I27" s="49"/>
      <c r="J27" s="44"/>
      <c r="K27" s="50"/>
      <c r="L27" s="44"/>
      <c r="M27" s="51"/>
      <c r="N27" s="44"/>
      <c r="O27" s="52"/>
      <c r="P27" s="32">
        <v>7.0625999999999998</v>
      </c>
      <c r="Q27" s="10">
        <v>100</v>
      </c>
      <c r="R27" s="11">
        <f t="shared" si="1"/>
        <v>706.26</v>
      </c>
    </row>
    <row r="28" spans="1:18" ht="183.75" customHeight="1">
      <c r="A28" s="7">
        <f t="shared" si="2"/>
        <v>27</v>
      </c>
      <c r="B28" s="8" t="s">
        <v>1</v>
      </c>
      <c r="C28" s="8" t="s">
        <v>50</v>
      </c>
      <c r="D28" s="9">
        <v>437885</v>
      </c>
      <c r="E28" s="9">
        <v>218485</v>
      </c>
      <c r="F28" s="42">
        <v>2</v>
      </c>
      <c r="G28" s="43">
        <f t="shared" si="0"/>
        <v>21124.97</v>
      </c>
      <c r="H28" s="44">
        <v>0</v>
      </c>
      <c r="I28" s="49"/>
      <c r="J28" s="44"/>
      <c r="K28" s="50"/>
      <c r="L28" s="44"/>
      <c r="M28" s="51"/>
      <c r="N28" s="44"/>
      <c r="O28" s="52"/>
      <c r="P28" s="32">
        <v>10562.485000000001</v>
      </c>
      <c r="Q28" s="10">
        <v>2</v>
      </c>
      <c r="R28" s="11">
        <f t="shared" si="1"/>
        <v>21124.97</v>
      </c>
    </row>
    <row r="29" spans="1:18" ht="90" customHeight="1">
      <c r="A29" s="7">
        <f t="shared" si="2"/>
        <v>28</v>
      </c>
      <c r="B29" s="8" t="s">
        <v>1</v>
      </c>
      <c r="C29" s="8" t="s">
        <v>51</v>
      </c>
      <c r="D29" s="9">
        <v>481513</v>
      </c>
      <c r="E29" s="9">
        <v>218486</v>
      </c>
      <c r="F29" s="42">
        <v>2500</v>
      </c>
      <c r="G29" s="43">
        <f t="shared" si="0"/>
        <v>6496</v>
      </c>
      <c r="H29" s="44">
        <v>0</v>
      </c>
      <c r="I29" s="49"/>
      <c r="J29" s="44">
        <v>300</v>
      </c>
      <c r="K29" s="54">
        <f>J29*P29</f>
        <v>779.52</v>
      </c>
      <c r="L29" s="44"/>
      <c r="M29" s="51"/>
      <c r="N29" s="44"/>
      <c r="O29" s="52"/>
      <c r="P29" s="32">
        <v>2.5983999999999998</v>
      </c>
      <c r="Q29" s="10">
        <v>2800</v>
      </c>
      <c r="R29" s="11">
        <f t="shared" si="1"/>
        <v>7275.5199999999995</v>
      </c>
    </row>
    <row r="30" spans="1:18" ht="76.5">
      <c r="A30" s="7">
        <f t="shared" si="2"/>
        <v>29</v>
      </c>
      <c r="B30" s="8" t="s">
        <v>1</v>
      </c>
      <c r="C30" s="8" t="s">
        <v>52</v>
      </c>
      <c r="D30" s="9">
        <v>439956</v>
      </c>
      <c r="E30" s="9">
        <v>218487</v>
      </c>
      <c r="F30" s="42">
        <v>12</v>
      </c>
      <c r="G30" s="43">
        <f t="shared" si="0"/>
        <v>1345.9644000000001</v>
      </c>
      <c r="H30" s="44">
        <v>0</v>
      </c>
      <c r="I30" s="49"/>
      <c r="J30" s="44"/>
      <c r="K30" s="50"/>
      <c r="L30" s="44"/>
      <c r="M30" s="51"/>
      <c r="N30" s="44"/>
      <c r="O30" s="52"/>
      <c r="P30" s="32">
        <v>112.16370000000001</v>
      </c>
      <c r="Q30" s="10">
        <v>12</v>
      </c>
      <c r="R30" s="11">
        <f t="shared" si="1"/>
        <v>1345.9644000000001</v>
      </c>
    </row>
    <row r="31" spans="1:18" ht="102">
      <c r="A31" s="7">
        <f t="shared" si="2"/>
        <v>30</v>
      </c>
      <c r="B31" s="8" t="s">
        <v>1</v>
      </c>
      <c r="C31" s="8" t="s">
        <v>53</v>
      </c>
      <c r="D31" s="9">
        <v>478139</v>
      </c>
      <c r="E31" s="9">
        <v>218488</v>
      </c>
      <c r="F31" s="42">
        <v>0</v>
      </c>
      <c r="G31" s="43"/>
      <c r="H31" s="44">
        <v>30</v>
      </c>
      <c r="I31" s="53">
        <f>H31*P31</f>
        <v>388.404</v>
      </c>
      <c r="J31" s="44"/>
      <c r="K31" s="50"/>
      <c r="L31" s="44"/>
      <c r="M31" s="51"/>
      <c r="N31" s="44"/>
      <c r="O31" s="52"/>
      <c r="P31" s="32">
        <v>12.9468</v>
      </c>
      <c r="Q31" s="10">
        <v>30</v>
      </c>
      <c r="R31" s="11">
        <f t="shared" si="1"/>
        <v>388.404</v>
      </c>
    </row>
    <row r="32" spans="1:18" ht="114.75">
      <c r="A32" s="7">
        <f t="shared" si="2"/>
        <v>31</v>
      </c>
      <c r="B32" s="7" t="s">
        <v>1</v>
      </c>
      <c r="C32" s="8" t="s">
        <v>54</v>
      </c>
      <c r="D32" s="9">
        <v>478152</v>
      </c>
      <c r="E32" s="9">
        <v>218489</v>
      </c>
      <c r="F32" s="42">
        <v>10</v>
      </c>
      <c r="G32" s="43">
        <f t="shared" ref="G32:G43" si="4">F32*P32</f>
        <v>147.94999999999999</v>
      </c>
      <c r="H32" s="44">
        <v>20</v>
      </c>
      <c r="I32" s="53">
        <f>H32*P32</f>
        <v>295.89999999999998</v>
      </c>
      <c r="J32" s="44"/>
      <c r="K32" s="50"/>
      <c r="L32" s="44"/>
      <c r="M32" s="51"/>
      <c r="N32" s="44"/>
      <c r="O32" s="52"/>
      <c r="P32" s="32">
        <v>14.795</v>
      </c>
      <c r="Q32" s="10">
        <v>30</v>
      </c>
      <c r="R32" s="11">
        <f t="shared" si="1"/>
        <v>443.85</v>
      </c>
    </row>
    <row r="33" spans="1:18" ht="89.25">
      <c r="A33" s="7">
        <f t="shared" si="2"/>
        <v>32</v>
      </c>
      <c r="B33" s="8" t="s">
        <v>1</v>
      </c>
      <c r="C33" s="8" t="s">
        <v>55</v>
      </c>
      <c r="D33" s="9">
        <v>401886</v>
      </c>
      <c r="E33" s="9">
        <v>218490</v>
      </c>
      <c r="F33" s="42">
        <v>50</v>
      </c>
      <c r="G33" s="43">
        <f t="shared" si="4"/>
        <v>4966.3649999999998</v>
      </c>
      <c r="H33" s="44">
        <v>0</v>
      </c>
      <c r="I33" s="49"/>
      <c r="J33" s="44"/>
      <c r="K33" s="50"/>
      <c r="L33" s="44"/>
      <c r="M33" s="51"/>
      <c r="N33" s="44"/>
      <c r="O33" s="52"/>
      <c r="P33" s="32">
        <v>99.327299999999994</v>
      </c>
      <c r="Q33" s="10">
        <v>50</v>
      </c>
      <c r="R33" s="11">
        <f t="shared" si="1"/>
        <v>4966.3649999999998</v>
      </c>
    </row>
    <row r="34" spans="1:18" ht="189.75" customHeight="1">
      <c r="A34" s="7">
        <f t="shared" si="2"/>
        <v>33</v>
      </c>
      <c r="B34" s="7" t="s">
        <v>1</v>
      </c>
      <c r="C34" s="8" t="s">
        <v>56</v>
      </c>
      <c r="D34" s="9">
        <v>470959</v>
      </c>
      <c r="E34" s="9">
        <v>218491</v>
      </c>
      <c r="F34" s="42">
        <v>2</v>
      </c>
      <c r="G34" s="43">
        <f t="shared" si="4"/>
        <v>14551.3</v>
      </c>
      <c r="H34" s="44">
        <v>0</v>
      </c>
      <c r="I34" s="49"/>
      <c r="J34" s="44"/>
      <c r="K34" s="50"/>
      <c r="L34" s="44"/>
      <c r="M34" s="51"/>
      <c r="N34" s="44"/>
      <c r="O34" s="52"/>
      <c r="P34" s="32">
        <v>7275.65</v>
      </c>
      <c r="Q34" s="10">
        <v>2</v>
      </c>
      <c r="R34" s="11">
        <f t="shared" si="1"/>
        <v>14551.3</v>
      </c>
    </row>
    <row r="35" spans="1:18" ht="178.5">
      <c r="A35" s="7">
        <f t="shared" si="2"/>
        <v>34</v>
      </c>
      <c r="B35" s="7" t="s">
        <v>1</v>
      </c>
      <c r="C35" s="8" t="s">
        <v>57</v>
      </c>
      <c r="D35" s="9">
        <v>405841</v>
      </c>
      <c r="E35" s="9">
        <v>218492</v>
      </c>
      <c r="F35" s="42">
        <v>10</v>
      </c>
      <c r="G35" s="43">
        <f t="shared" si="4"/>
        <v>11691.724999999999</v>
      </c>
      <c r="H35" s="44">
        <v>0</v>
      </c>
      <c r="I35" s="49"/>
      <c r="J35" s="44"/>
      <c r="K35" s="50"/>
      <c r="L35" s="44"/>
      <c r="M35" s="51"/>
      <c r="N35" s="44"/>
      <c r="O35" s="52"/>
      <c r="P35" s="32">
        <v>1169.1724999999999</v>
      </c>
      <c r="Q35" s="10">
        <v>10</v>
      </c>
      <c r="R35" s="11">
        <f t="shared" si="1"/>
        <v>11691.724999999999</v>
      </c>
    </row>
    <row r="36" spans="1:18" ht="185.25" customHeight="1">
      <c r="A36" s="7">
        <f t="shared" si="2"/>
        <v>35</v>
      </c>
      <c r="B36" s="8" t="s">
        <v>1</v>
      </c>
      <c r="C36" s="14" t="s">
        <v>58</v>
      </c>
      <c r="D36" s="13">
        <v>475100</v>
      </c>
      <c r="E36" s="13">
        <v>218493</v>
      </c>
      <c r="F36" s="42">
        <v>300</v>
      </c>
      <c r="G36" s="43">
        <f t="shared" si="4"/>
        <v>615.95999999999992</v>
      </c>
      <c r="H36" s="44">
        <v>0</v>
      </c>
      <c r="I36" s="49"/>
      <c r="J36" s="44"/>
      <c r="K36" s="50"/>
      <c r="L36" s="44"/>
      <c r="M36" s="51"/>
      <c r="N36" s="44"/>
      <c r="O36" s="52"/>
      <c r="P36" s="32">
        <v>2.0531999999999999</v>
      </c>
      <c r="Q36" s="10">
        <v>300</v>
      </c>
      <c r="R36" s="11">
        <f t="shared" si="1"/>
        <v>615.95999999999992</v>
      </c>
    </row>
    <row r="37" spans="1:18" ht="89.25">
      <c r="A37" s="7">
        <f t="shared" si="2"/>
        <v>36</v>
      </c>
      <c r="B37" s="8" t="s">
        <v>1</v>
      </c>
      <c r="C37" s="8" t="s">
        <v>59</v>
      </c>
      <c r="D37" s="9">
        <v>287939</v>
      </c>
      <c r="E37" s="9">
        <v>218494</v>
      </c>
      <c r="F37" s="42">
        <v>20</v>
      </c>
      <c r="G37" s="43">
        <f t="shared" si="4"/>
        <v>8320</v>
      </c>
      <c r="H37" s="44">
        <v>2</v>
      </c>
      <c r="I37" s="53">
        <f>H37*P37</f>
        <v>832</v>
      </c>
      <c r="J37" s="44"/>
      <c r="K37" s="50"/>
      <c r="L37" s="44"/>
      <c r="M37" s="51"/>
      <c r="N37" s="44"/>
      <c r="O37" s="52"/>
      <c r="P37" s="32">
        <v>416</v>
      </c>
      <c r="Q37" s="10">
        <v>22</v>
      </c>
      <c r="R37" s="11">
        <f t="shared" si="1"/>
        <v>9152</v>
      </c>
    </row>
    <row r="38" spans="1:18" ht="51">
      <c r="A38" s="7">
        <f t="shared" si="2"/>
        <v>37</v>
      </c>
      <c r="B38" s="8" t="s">
        <v>1</v>
      </c>
      <c r="C38" s="8" t="s">
        <v>60</v>
      </c>
      <c r="D38" s="9">
        <v>299683</v>
      </c>
      <c r="E38" s="9">
        <v>218495</v>
      </c>
      <c r="F38" s="42">
        <v>15</v>
      </c>
      <c r="G38" s="43">
        <f t="shared" si="4"/>
        <v>221.673</v>
      </c>
      <c r="H38" s="44">
        <v>0</v>
      </c>
      <c r="I38" s="49"/>
      <c r="J38" s="44"/>
      <c r="K38" s="50"/>
      <c r="L38" s="44"/>
      <c r="M38" s="51"/>
      <c r="N38" s="44"/>
      <c r="O38" s="52"/>
      <c r="P38" s="32">
        <v>14.7782</v>
      </c>
      <c r="Q38" s="10">
        <v>15</v>
      </c>
      <c r="R38" s="11">
        <f t="shared" si="1"/>
        <v>221.673</v>
      </c>
    </row>
    <row r="39" spans="1:18" ht="51">
      <c r="A39" s="7">
        <f t="shared" si="2"/>
        <v>38</v>
      </c>
      <c r="B39" s="8" t="s">
        <v>1</v>
      </c>
      <c r="C39" s="8" t="s">
        <v>61</v>
      </c>
      <c r="D39" s="9">
        <v>299116</v>
      </c>
      <c r="E39" s="9">
        <v>218496</v>
      </c>
      <c r="F39" s="42">
        <v>15</v>
      </c>
      <c r="G39" s="43">
        <f t="shared" si="4"/>
        <v>234.12450000000001</v>
      </c>
      <c r="H39" s="44">
        <v>0</v>
      </c>
      <c r="I39" s="49"/>
      <c r="J39" s="44"/>
      <c r="K39" s="50"/>
      <c r="L39" s="44"/>
      <c r="M39" s="51"/>
      <c r="N39" s="44"/>
      <c r="O39" s="52"/>
      <c r="P39" s="32">
        <v>15.6083</v>
      </c>
      <c r="Q39" s="10">
        <v>15</v>
      </c>
      <c r="R39" s="11">
        <f t="shared" si="1"/>
        <v>234.12450000000001</v>
      </c>
    </row>
    <row r="40" spans="1:18" ht="306.75" customHeight="1">
      <c r="A40" s="7">
        <f t="shared" si="2"/>
        <v>39</v>
      </c>
      <c r="B40" s="8" t="s">
        <v>1</v>
      </c>
      <c r="C40" s="8" t="s">
        <v>62</v>
      </c>
      <c r="D40" s="9">
        <v>400792</v>
      </c>
      <c r="E40" s="9">
        <v>218497</v>
      </c>
      <c r="F40" s="42">
        <v>6</v>
      </c>
      <c r="G40" s="43">
        <f t="shared" si="4"/>
        <v>9944.1522000000004</v>
      </c>
      <c r="H40" s="44">
        <v>0</v>
      </c>
      <c r="I40" s="49"/>
      <c r="J40" s="44"/>
      <c r="K40" s="50"/>
      <c r="L40" s="44"/>
      <c r="M40" s="51"/>
      <c r="N40" s="44"/>
      <c r="O40" s="52"/>
      <c r="P40" s="32">
        <v>1657.3587</v>
      </c>
      <c r="Q40" s="10">
        <v>6</v>
      </c>
      <c r="R40" s="11">
        <f t="shared" si="1"/>
        <v>9944.1522000000004</v>
      </c>
    </row>
    <row r="41" spans="1:18" ht="382.5">
      <c r="A41" s="7">
        <f t="shared" si="2"/>
        <v>40</v>
      </c>
      <c r="B41" s="8" t="s">
        <v>1</v>
      </c>
      <c r="C41" s="8" t="s">
        <v>63</v>
      </c>
      <c r="D41" s="9">
        <v>415928</v>
      </c>
      <c r="E41" s="9">
        <v>218498</v>
      </c>
      <c r="F41" s="42">
        <v>2</v>
      </c>
      <c r="G41" s="43">
        <f t="shared" si="4"/>
        <v>34373.333200000001</v>
      </c>
      <c r="H41" s="44">
        <v>0</v>
      </c>
      <c r="I41" s="49"/>
      <c r="J41" s="44"/>
      <c r="K41" s="50"/>
      <c r="L41" s="44"/>
      <c r="M41" s="51"/>
      <c r="N41" s="44"/>
      <c r="O41" s="52"/>
      <c r="P41" s="32">
        <v>17186.6666</v>
      </c>
      <c r="Q41" s="10">
        <v>2</v>
      </c>
      <c r="R41" s="11">
        <f t="shared" si="1"/>
        <v>34373.333200000001</v>
      </c>
    </row>
    <row r="42" spans="1:18" ht="89.25">
      <c r="A42" s="7">
        <f t="shared" si="2"/>
        <v>41</v>
      </c>
      <c r="B42" s="8" t="s">
        <v>1</v>
      </c>
      <c r="C42" s="8" t="s">
        <v>64</v>
      </c>
      <c r="D42" s="9">
        <v>607052</v>
      </c>
      <c r="E42" s="9">
        <v>218500</v>
      </c>
      <c r="F42" s="42">
        <v>200</v>
      </c>
      <c r="G42" s="43">
        <f t="shared" si="4"/>
        <v>900.6</v>
      </c>
      <c r="H42" s="44">
        <v>0</v>
      </c>
      <c r="I42" s="49"/>
      <c r="J42" s="44"/>
      <c r="K42" s="50"/>
      <c r="L42" s="44"/>
      <c r="M42" s="51"/>
      <c r="N42" s="44"/>
      <c r="O42" s="52"/>
      <c r="P42" s="32">
        <v>4.5030000000000001</v>
      </c>
      <c r="Q42" s="10">
        <v>200</v>
      </c>
      <c r="R42" s="11">
        <f t="shared" si="1"/>
        <v>900.6</v>
      </c>
    </row>
    <row r="43" spans="1:18" ht="76.5">
      <c r="A43" s="7">
        <f t="shared" si="2"/>
        <v>42</v>
      </c>
      <c r="B43" s="8" t="s">
        <v>1</v>
      </c>
      <c r="C43" s="8" t="s">
        <v>65</v>
      </c>
      <c r="D43" s="9">
        <v>427150</v>
      </c>
      <c r="E43" s="9">
        <v>218501</v>
      </c>
      <c r="F43" s="42">
        <v>24</v>
      </c>
      <c r="G43" s="43">
        <f t="shared" si="4"/>
        <v>55.039199999999994</v>
      </c>
      <c r="H43" s="44">
        <v>5</v>
      </c>
      <c r="I43" s="53">
        <f>H43*P43</f>
        <v>11.4665</v>
      </c>
      <c r="J43" s="44"/>
      <c r="K43" s="50"/>
      <c r="L43" s="44"/>
      <c r="M43" s="51"/>
      <c r="N43" s="44"/>
      <c r="O43" s="52"/>
      <c r="P43" s="32">
        <v>2.2932999999999999</v>
      </c>
      <c r="Q43" s="10">
        <v>29</v>
      </c>
      <c r="R43" s="11">
        <f t="shared" si="1"/>
        <v>66.50569999999999</v>
      </c>
    </row>
    <row r="44" spans="1:18" ht="76.5">
      <c r="A44" s="7">
        <f t="shared" si="2"/>
        <v>43</v>
      </c>
      <c r="B44" s="8" t="s">
        <v>1</v>
      </c>
      <c r="C44" s="8" t="s">
        <v>66</v>
      </c>
      <c r="D44" s="15">
        <v>422817</v>
      </c>
      <c r="E44" s="15">
        <v>218502</v>
      </c>
      <c r="F44" s="42">
        <v>0</v>
      </c>
      <c r="G44" s="43"/>
      <c r="H44" s="44">
        <v>5</v>
      </c>
      <c r="I44" s="53">
        <f>H44*P44</f>
        <v>12.355499999999999</v>
      </c>
      <c r="J44" s="44"/>
      <c r="K44" s="50"/>
      <c r="L44" s="44"/>
      <c r="M44" s="51"/>
      <c r="N44" s="44"/>
      <c r="O44" s="52"/>
      <c r="P44" s="32">
        <v>2.4710999999999999</v>
      </c>
      <c r="Q44" s="10">
        <v>5</v>
      </c>
      <c r="R44" s="11">
        <f t="shared" si="1"/>
        <v>12.355499999999999</v>
      </c>
    </row>
    <row r="45" spans="1:18" ht="76.5">
      <c r="A45" s="7">
        <f t="shared" si="2"/>
        <v>44</v>
      </c>
      <c r="B45" s="8" t="s">
        <v>1</v>
      </c>
      <c r="C45" s="8" t="s">
        <v>67</v>
      </c>
      <c r="D45" s="15">
        <v>422820</v>
      </c>
      <c r="E45" s="15">
        <v>218503</v>
      </c>
      <c r="F45" s="42">
        <v>0</v>
      </c>
      <c r="G45" s="43"/>
      <c r="H45" s="44">
        <v>5</v>
      </c>
      <c r="I45" s="53">
        <f>H45*P45</f>
        <v>10.916499999999999</v>
      </c>
      <c r="J45" s="44"/>
      <c r="K45" s="50"/>
      <c r="L45" s="44"/>
      <c r="M45" s="51"/>
      <c r="N45" s="44"/>
      <c r="O45" s="52"/>
      <c r="P45" s="32">
        <v>2.1833</v>
      </c>
      <c r="Q45" s="10">
        <v>5</v>
      </c>
      <c r="R45" s="11">
        <f t="shared" si="1"/>
        <v>10.916499999999999</v>
      </c>
    </row>
    <row r="46" spans="1:18" ht="76.5">
      <c r="A46" s="7">
        <f t="shared" si="2"/>
        <v>45</v>
      </c>
      <c r="B46" s="8" t="s">
        <v>1</v>
      </c>
      <c r="C46" s="8" t="s">
        <v>68</v>
      </c>
      <c r="D46" s="9">
        <v>422818</v>
      </c>
      <c r="E46" s="9">
        <v>218504</v>
      </c>
      <c r="F46" s="42">
        <v>24</v>
      </c>
      <c r="G46" s="43">
        <f>F46*P46</f>
        <v>54.499200000000002</v>
      </c>
      <c r="H46" s="44">
        <v>5</v>
      </c>
      <c r="I46" s="53">
        <f>H46*P46</f>
        <v>11.353999999999999</v>
      </c>
      <c r="J46" s="44"/>
      <c r="K46" s="50"/>
      <c r="L46" s="44"/>
      <c r="M46" s="51"/>
      <c r="N46" s="44"/>
      <c r="O46" s="52"/>
      <c r="P46" s="32">
        <v>2.2707999999999999</v>
      </c>
      <c r="Q46" s="10">
        <v>29</v>
      </c>
      <c r="R46" s="11">
        <f t="shared" si="1"/>
        <v>65.853200000000001</v>
      </c>
    </row>
    <row r="47" spans="1:18" ht="76.5">
      <c r="A47" s="7">
        <f t="shared" si="2"/>
        <v>46</v>
      </c>
      <c r="B47" s="8" t="s">
        <v>1</v>
      </c>
      <c r="C47" s="8" t="s">
        <v>69</v>
      </c>
      <c r="D47" s="15">
        <v>422819</v>
      </c>
      <c r="E47" s="15">
        <v>218505</v>
      </c>
      <c r="F47" s="42">
        <v>0</v>
      </c>
      <c r="G47" s="43"/>
      <c r="H47" s="44">
        <v>5</v>
      </c>
      <c r="I47" s="53">
        <f>H47*P47</f>
        <v>11.554</v>
      </c>
      <c r="J47" s="44"/>
      <c r="K47" s="50"/>
      <c r="L47" s="44"/>
      <c r="M47" s="51"/>
      <c r="N47" s="44"/>
      <c r="O47" s="52"/>
      <c r="P47" s="32">
        <v>2.3108</v>
      </c>
      <c r="Q47" s="10">
        <v>5</v>
      </c>
      <c r="R47" s="11">
        <f t="shared" si="1"/>
        <v>11.554</v>
      </c>
    </row>
    <row r="48" spans="1:18" ht="189">
      <c r="A48" s="7">
        <f t="shared" si="2"/>
        <v>47</v>
      </c>
      <c r="B48" s="8" t="s">
        <v>1</v>
      </c>
      <c r="C48" s="16" t="s">
        <v>70</v>
      </c>
      <c r="D48" s="17">
        <v>373735</v>
      </c>
      <c r="E48" s="17">
        <v>218506</v>
      </c>
      <c r="F48" s="42">
        <v>1500</v>
      </c>
      <c r="G48" s="43">
        <f t="shared" ref="G48:G66" si="5">F48*P48</f>
        <v>1621.2</v>
      </c>
      <c r="H48" s="44">
        <v>0</v>
      </c>
      <c r="I48" s="49"/>
      <c r="J48" s="44"/>
      <c r="K48" s="50"/>
      <c r="L48" s="44"/>
      <c r="M48" s="51"/>
      <c r="N48" s="44"/>
      <c r="O48" s="52"/>
      <c r="P48" s="32">
        <v>1.0808</v>
      </c>
      <c r="Q48" s="10">
        <v>1500</v>
      </c>
      <c r="R48" s="11">
        <f t="shared" si="1"/>
        <v>1621.2</v>
      </c>
    </row>
    <row r="49" spans="1:18" ht="165.75">
      <c r="A49" s="7">
        <f t="shared" si="2"/>
        <v>48</v>
      </c>
      <c r="B49" s="8" t="s">
        <v>1</v>
      </c>
      <c r="C49" s="8" t="s">
        <v>71</v>
      </c>
      <c r="D49" s="17">
        <v>289967</v>
      </c>
      <c r="E49" s="17">
        <v>218507</v>
      </c>
      <c r="F49" s="42">
        <v>1000</v>
      </c>
      <c r="G49" s="43">
        <f t="shared" si="5"/>
        <v>901.59999999999991</v>
      </c>
      <c r="H49" s="44">
        <v>0</v>
      </c>
      <c r="I49" s="49"/>
      <c r="J49" s="44"/>
      <c r="K49" s="50"/>
      <c r="L49" s="44"/>
      <c r="M49" s="51"/>
      <c r="N49" s="44"/>
      <c r="O49" s="52"/>
      <c r="P49" s="32">
        <v>0.90159999999999996</v>
      </c>
      <c r="Q49" s="10">
        <v>1000</v>
      </c>
      <c r="R49" s="11">
        <f t="shared" si="1"/>
        <v>901.59999999999991</v>
      </c>
    </row>
    <row r="50" spans="1:18" ht="165.75">
      <c r="A50" s="7">
        <f t="shared" si="2"/>
        <v>49</v>
      </c>
      <c r="B50" s="8" t="s">
        <v>1</v>
      </c>
      <c r="C50" s="8" t="s">
        <v>72</v>
      </c>
      <c r="D50" s="17">
        <v>289969</v>
      </c>
      <c r="E50" s="17">
        <v>218508</v>
      </c>
      <c r="F50" s="42">
        <v>1000</v>
      </c>
      <c r="G50" s="43">
        <f t="shared" si="5"/>
        <v>1170.6000000000001</v>
      </c>
      <c r="H50" s="44">
        <v>0</v>
      </c>
      <c r="I50" s="49"/>
      <c r="J50" s="44"/>
      <c r="K50" s="50"/>
      <c r="L50" s="44"/>
      <c r="M50" s="51"/>
      <c r="N50" s="44"/>
      <c r="O50" s="52"/>
      <c r="P50" s="32">
        <v>1.1706000000000001</v>
      </c>
      <c r="Q50" s="10">
        <v>1000</v>
      </c>
      <c r="R50" s="11">
        <f t="shared" si="1"/>
        <v>1170.6000000000001</v>
      </c>
    </row>
    <row r="51" spans="1:18" ht="153">
      <c r="A51" s="7">
        <f t="shared" si="2"/>
        <v>50</v>
      </c>
      <c r="B51" s="8" t="s">
        <v>1</v>
      </c>
      <c r="C51" s="8" t="s">
        <v>73</v>
      </c>
      <c r="D51" s="9">
        <v>621719</v>
      </c>
      <c r="E51" s="9">
        <v>218509</v>
      </c>
      <c r="F51" s="42">
        <v>100</v>
      </c>
      <c r="G51" s="43">
        <f t="shared" si="5"/>
        <v>169.91</v>
      </c>
      <c r="H51" s="44">
        <v>0</v>
      </c>
      <c r="I51" s="49"/>
      <c r="J51" s="44"/>
      <c r="K51" s="50"/>
      <c r="L51" s="44"/>
      <c r="M51" s="51"/>
      <c r="N51" s="44"/>
      <c r="O51" s="52"/>
      <c r="P51" s="32">
        <v>1.6991000000000001</v>
      </c>
      <c r="Q51" s="10">
        <v>100</v>
      </c>
      <c r="R51" s="11">
        <f t="shared" si="1"/>
        <v>169.91</v>
      </c>
    </row>
    <row r="52" spans="1:18" ht="165.75">
      <c r="A52" s="7">
        <f t="shared" si="2"/>
        <v>51</v>
      </c>
      <c r="B52" s="8" t="s">
        <v>1</v>
      </c>
      <c r="C52" s="8" t="s">
        <v>74</v>
      </c>
      <c r="D52" s="9">
        <v>621720</v>
      </c>
      <c r="E52" s="9">
        <v>218510</v>
      </c>
      <c r="F52" s="42">
        <v>20</v>
      </c>
      <c r="G52" s="43">
        <f t="shared" si="5"/>
        <v>58.4</v>
      </c>
      <c r="H52" s="44">
        <v>0</v>
      </c>
      <c r="I52" s="49"/>
      <c r="J52" s="44"/>
      <c r="K52" s="50"/>
      <c r="L52" s="44"/>
      <c r="M52" s="51"/>
      <c r="N52" s="44"/>
      <c r="O52" s="52"/>
      <c r="P52" s="32">
        <v>2.92</v>
      </c>
      <c r="Q52" s="10">
        <v>20</v>
      </c>
      <c r="R52" s="11">
        <f t="shared" si="1"/>
        <v>58.4</v>
      </c>
    </row>
    <row r="53" spans="1:18" ht="140.25">
      <c r="A53" s="7">
        <f t="shared" si="2"/>
        <v>52</v>
      </c>
      <c r="B53" s="8" t="s">
        <v>1</v>
      </c>
      <c r="C53" s="8" t="s">
        <v>75</v>
      </c>
      <c r="D53" s="9">
        <v>437184</v>
      </c>
      <c r="E53" s="9">
        <v>218511</v>
      </c>
      <c r="F53" s="42">
        <v>500</v>
      </c>
      <c r="G53" s="43">
        <f t="shared" si="5"/>
        <v>584.65</v>
      </c>
      <c r="H53" s="44">
        <v>0</v>
      </c>
      <c r="I53" s="49"/>
      <c r="J53" s="44"/>
      <c r="K53" s="50"/>
      <c r="L53" s="44"/>
      <c r="M53" s="51"/>
      <c r="N53" s="44"/>
      <c r="O53" s="52"/>
      <c r="P53" s="32">
        <v>1.1693</v>
      </c>
      <c r="Q53" s="10">
        <v>500</v>
      </c>
      <c r="R53" s="11">
        <f t="shared" si="1"/>
        <v>584.65</v>
      </c>
    </row>
    <row r="54" spans="1:18" ht="204">
      <c r="A54" s="7">
        <f t="shared" si="2"/>
        <v>53</v>
      </c>
      <c r="B54" s="8" t="s">
        <v>1</v>
      </c>
      <c r="C54" s="8" t="s">
        <v>76</v>
      </c>
      <c r="D54" s="9">
        <v>438244</v>
      </c>
      <c r="E54" s="9">
        <v>218512</v>
      </c>
      <c r="F54" s="42">
        <v>3000</v>
      </c>
      <c r="G54" s="43">
        <f t="shared" si="5"/>
        <v>4072.5</v>
      </c>
      <c r="H54" s="44">
        <v>0</v>
      </c>
      <c r="I54" s="49"/>
      <c r="J54" s="44"/>
      <c r="K54" s="50"/>
      <c r="L54" s="44"/>
      <c r="M54" s="51"/>
      <c r="N54" s="44"/>
      <c r="O54" s="52"/>
      <c r="P54" s="32">
        <v>1.3574999999999999</v>
      </c>
      <c r="Q54" s="10">
        <v>3000</v>
      </c>
      <c r="R54" s="11">
        <f t="shared" si="1"/>
        <v>4072.5</v>
      </c>
    </row>
    <row r="55" spans="1:18" ht="204">
      <c r="A55" s="7">
        <f t="shared" si="2"/>
        <v>54</v>
      </c>
      <c r="B55" s="8" t="s">
        <v>1</v>
      </c>
      <c r="C55" s="8" t="s">
        <v>77</v>
      </c>
      <c r="D55" s="9">
        <v>438249</v>
      </c>
      <c r="E55" s="9">
        <v>218513</v>
      </c>
      <c r="F55" s="42">
        <v>260</v>
      </c>
      <c r="G55" s="43">
        <f t="shared" si="5"/>
        <v>476.65799999999996</v>
      </c>
      <c r="H55" s="44">
        <v>0</v>
      </c>
      <c r="I55" s="49"/>
      <c r="J55" s="44"/>
      <c r="K55" s="50"/>
      <c r="L55" s="44"/>
      <c r="M55" s="51"/>
      <c r="N55" s="44"/>
      <c r="O55" s="52"/>
      <c r="P55" s="32">
        <v>1.8332999999999999</v>
      </c>
      <c r="Q55" s="10">
        <v>260</v>
      </c>
      <c r="R55" s="11">
        <f t="shared" si="1"/>
        <v>476.65799999999996</v>
      </c>
    </row>
    <row r="56" spans="1:18" ht="204" customHeight="1">
      <c r="A56" s="7">
        <f t="shared" si="2"/>
        <v>55</v>
      </c>
      <c r="B56" s="8" t="s">
        <v>1</v>
      </c>
      <c r="C56" s="8" t="s">
        <v>78</v>
      </c>
      <c r="D56" s="9">
        <v>441271</v>
      </c>
      <c r="E56" s="9">
        <v>218514</v>
      </c>
      <c r="F56" s="42">
        <v>500</v>
      </c>
      <c r="G56" s="43">
        <f t="shared" si="5"/>
        <v>1148.3000000000002</v>
      </c>
      <c r="H56" s="44">
        <v>0</v>
      </c>
      <c r="I56" s="49"/>
      <c r="J56" s="44"/>
      <c r="K56" s="50"/>
      <c r="L56" s="44"/>
      <c r="M56" s="51"/>
      <c r="N56" s="44"/>
      <c r="O56" s="52"/>
      <c r="P56" s="32">
        <v>2.2966000000000002</v>
      </c>
      <c r="Q56" s="10">
        <v>500</v>
      </c>
      <c r="R56" s="11">
        <f t="shared" si="1"/>
        <v>1148.3000000000002</v>
      </c>
    </row>
    <row r="57" spans="1:18" ht="140.25">
      <c r="A57" s="7">
        <f t="shared" si="2"/>
        <v>56</v>
      </c>
      <c r="B57" s="8" t="s">
        <v>1</v>
      </c>
      <c r="C57" s="8" t="s">
        <v>79</v>
      </c>
      <c r="D57" s="9">
        <v>437170</v>
      </c>
      <c r="E57" s="9">
        <v>218515</v>
      </c>
      <c r="F57" s="42">
        <v>500</v>
      </c>
      <c r="G57" s="43">
        <f t="shared" si="5"/>
        <v>187.85</v>
      </c>
      <c r="H57" s="44">
        <v>0</v>
      </c>
      <c r="I57" s="49"/>
      <c r="J57" s="44"/>
      <c r="K57" s="50"/>
      <c r="L57" s="44"/>
      <c r="M57" s="51"/>
      <c r="N57" s="44"/>
      <c r="O57" s="52"/>
      <c r="P57" s="32">
        <v>0.37569999999999998</v>
      </c>
      <c r="Q57" s="10">
        <v>500</v>
      </c>
      <c r="R57" s="11">
        <f t="shared" si="1"/>
        <v>187.85</v>
      </c>
    </row>
    <row r="58" spans="1:18" ht="140.25">
      <c r="A58" s="7">
        <f t="shared" si="2"/>
        <v>57</v>
      </c>
      <c r="B58" s="8" t="s">
        <v>1</v>
      </c>
      <c r="C58" s="8" t="s">
        <v>80</v>
      </c>
      <c r="D58" s="9">
        <v>437171</v>
      </c>
      <c r="E58" s="9">
        <v>218516</v>
      </c>
      <c r="F58" s="42">
        <v>500</v>
      </c>
      <c r="G58" s="43">
        <f t="shared" si="5"/>
        <v>194.8</v>
      </c>
      <c r="H58" s="44">
        <v>0</v>
      </c>
      <c r="I58" s="49"/>
      <c r="J58" s="44"/>
      <c r="K58" s="50"/>
      <c r="L58" s="44"/>
      <c r="M58" s="51"/>
      <c r="N58" s="44"/>
      <c r="O58" s="52"/>
      <c r="P58" s="32">
        <v>0.3896</v>
      </c>
      <c r="Q58" s="10">
        <v>500</v>
      </c>
      <c r="R58" s="11">
        <f t="shared" si="1"/>
        <v>194.8</v>
      </c>
    </row>
    <row r="59" spans="1:18" ht="140.25">
      <c r="A59" s="7">
        <f t="shared" si="2"/>
        <v>58</v>
      </c>
      <c r="B59" s="8" t="s">
        <v>1</v>
      </c>
      <c r="C59" s="8" t="s">
        <v>81</v>
      </c>
      <c r="D59" s="9">
        <v>437169</v>
      </c>
      <c r="E59" s="9">
        <v>218517</v>
      </c>
      <c r="F59" s="42">
        <v>500</v>
      </c>
      <c r="G59" s="43">
        <f t="shared" si="5"/>
        <v>158.85</v>
      </c>
      <c r="H59" s="44">
        <v>0</v>
      </c>
      <c r="I59" s="49"/>
      <c r="J59" s="44"/>
      <c r="K59" s="50"/>
      <c r="L59" s="44"/>
      <c r="M59" s="51"/>
      <c r="N59" s="44"/>
      <c r="O59" s="52"/>
      <c r="P59" s="32">
        <v>0.31769999999999998</v>
      </c>
      <c r="Q59" s="10">
        <v>500</v>
      </c>
      <c r="R59" s="11">
        <f t="shared" si="1"/>
        <v>158.85</v>
      </c>
    </row>
    <row r="60" spans="1:18" ht="140.25">
      <c r="A60" s="7">
        <f t="shared" si="2"/>
        <v>59</v>
      </c>
      <c r="B60" s="8" t="s">
        <v>1</v>
      </c>
      <c r="C60" s="8" t="s">
        <v>82</v>
      </c>
      <c r="D60" s="9">
        <v>437343</v>
      </c>
      <c r="E60" s="9">
        <v>218518</v>
      </c>
      <c r="F60" s="42">
        <v>500</v>
      </c>
      <c r="G60" s="43">
        <f t="shared" si="5"/>
        <v>169.75</v>
      </c>
      <c r="H60" s="44">
        <v>0</v>
      </c>
      <c r="I60" s="49"/>
      <c r="J60" s="44"/>
      <c r="K60" s="50"/>
      <c r="L60" s="44"/>
      <c r="M60" s="51"/>
      <c r="N60" s="44"/>
      <c r="O60" s="52"/>
      <c r="P60" s="32">
        <v>0.33950000000000002</v>
      </c>
      <c r="Q60" s="10">
        <v>500</v>
      </c>
      <c r="R60" s="11">
        <f t="shared" si="1"/>
        <v>169.75</v>
      </c>
    </row>
    <row r="61" spans="1:18" ht="76.5">
      <c r="A61" s="7">
        <f t="shared" si="2"/>
        <v>60</v>
      </c>
      <c r="B61" s="8" t="s">
        <v>20</v>
      </c>
      <c r="C61" s="8" t="s">
        <v>83</v>
      </c>
      <c r="D61" s="9">
        <v>371273</v>
      </c>
      <c r="E61" s="9">
        <v>218519</v>
      </c>
      <c r="F61" s="42">
        <v>5000</v>
      </c>
      <c r="G61" s="43">
        <f t="shared" si="5"/>
        <v>17200</v>
      </c>
      <c r="H61" s="44">
        <v>120</v>
      </c>
      <c r="I61" s="53">
        <f t="shared" ref="I61:I67" si="6">H61*P61</f>
        <v>412.8</v>
      </c>
      <c r="J61" s="44"/>
      <c r="K61" s="50"/>
      <c r="L61" s="44"/>
      <c r="M61" s="51"/>
      <c r="N61" s="44"/>
      <c r="O61" s="52"/>
      <c r="P61" s="32">
        <v>3.44</v>
      </c>
      <c r="Q61" s="10">
        <v>5120</v>
      </c>
      <c r="R61" s="11">
        <f t="shared" si="1"/>
        <v>17612.8</v>
      </c>
    </row>
    <row r="62" spans="1:18" ht="102">
      <c r="A62" s="7">
        <f t="shared" si="2"/>
        <v>61</v>
      </c>
      <c r="B62" s="8" t="s">
        <v>20</v>
      </c>
      <c r="C62" s="8" t="s">
        <v>84</v>
      </c>
      <c r="D62" s="9">
        <v>452796</v>
      </c>
      <c r="E62" s="9">
        <v>218520</v>
      </c>
      <c r="F62" s="42">
        <v>440</v>
      </c>
      <c r="G62" s="43">
        <f t="shared" si="5"/>
        <v>2152.48</v>
      </c>
      <c r="H62" s="44">
        <v>60</v>
      </c>
      <c r="I62" s="53">
        <f t="shared" si="6"/>
        <v>293.52000000000004</v>
      </c>
      <c r="J62" s="44"/>
      <c r="K62" s="50"/>
      <c r="L62" s="44"/>
      <c r="M62" s="51"/>
      <c r="N62" s="44"/>
      <c r="O62" s="52"/>
      <c r="P62" s="32">
        <v>4.8920000000000003</v>
      </c>
      <c r="Q62" s="10">
        <v>500</v>
      </c>
      <c r="R62" s="11">
        <f t="shared" si="1"/>
        <v>2446</v>
      </c>
    </row>
    <row r="63" spans="1:18" ht="102">
      <c r="A63" s="7">
        <f t="shared" si="2"/>
        <v>62</v>
      </c>
      <c r="B63" s="8" t="s">
        <v>20</v>
      </c>
      <c r="C63" s="8" t="s">
        <v>85</v>
      </c>
      <c r="D63" s="9">
        <v>452796</v>
      </c>
      <c r="E63" s="9">
        <v>218521</v>
      </c>
      <c r="F63" s="42">
        <v>1500</v>
      </c>
      <c r="G63" s="43">
        <f t="shared" si="5"/>
        <v>9988.0499999999993</v>
      </c>
      <c r="H63" s="44">
        <v>120</v>
      </c>
      <c r="I63" s="53">
        <f t="shared" si="6"/>
        <v>799.04399999999998</v>
      </c>
      <c r="J63" s="44"/>
      <c r="K63" s="50"/>
      <c r="L63" s="44"/>
      <c r="M63" s="51"/>
      <c r="N63" s="44"/>
      <c r="O63" s="52"/>
      <c r="P63" s="32">
        <v>6.6586999999999996</v>
      </c>
      <c r="Q63" s="10">
        <v>1620</v>
      </c>
      <c r="R63" s="11">
        <f t="shared" si="1"/>
        <v>10787.093999999999</v>
      </c>
    </row>
    <row r="64" spans="1:18" ht="102">
      <c r="A64" s="7">
        <f t="shared" si="2"/>
        <v>63</v>
      </c>
      <c r="B64" s="8" t="s">
        <v>20</v>
      </c>
      <c r="C64" s="8" t="s">
        <v>86</v>
      </c>
      <c r="D64" s="9">
        <v>452796</v>
      </c>
      <c r="E64" s="9">
        <v>218522</v>
      </c>
      <c r="F64" s="42">
        <v>880</v>
      </c>
      <c r="G64" s="43">
        <f t="shared" si="5"/>
        <v>6274.4</v>
      </c>
      <c r="H64" s="44">
        <v>60</v>
      </c>
      <c r="I64" s="53">
        <f t="shared" si="6"/>
        <v>427.8</v>
      </c>
      <c r="J64" s="44"/>
      <c r="K64" s="50"/>
      <c r="L64" s="44"/>
      <c r="M64" s="51"/>
      <c r="N64" s="44"/>
      <c r="O64" s="52"/>
      <c r="P64" s="32">
        <v>7.13</v>
      </c>
      <c r="Q64" s="10">
        <v>940</v>
      </c>
      <c r="R64" s="11">
        <f t="shared" si="1"/>
        <v>6702.2</v>
      </c>
    </row>
    <row r="65" spans="1:18" ht="102">
      <c r="A65" s="7">
        <f t="shared" si="2"/>
        <v>64</v>
      </c>
      <c r="B65" s="8" t="s">
        <v>20</v>
      </c>
      <c r="C65" s="8" t="s">
        <v>87</v>
      </c>
      <c r="D65" s="9">
        <v>452796</v>
      </c>
      <c r="E65" s="9">
        <v>218523</v>
      </c>
      <c r="F65" s="42">
        <v>440</v>
      </c>
      <c r="G65" s="43">
        <f t="shared" si="5"/>
        <v>5082</v>
      </c>
      <c r="H65" s="44">
        <v>20</v>
      </c>
      <c r="I65" s="53">
        <f t="shared" si="6"/>
        <v>231</v>
      </c>
      <c r="J65" s="44"/>
      <c r="K65" s="50"/>
      <c r="L65" s="44"/>
      <c r="M65" s="51"/>
      <c r="N65" s="44"/>
      <c r="O65" s="52"/>
      <c r="P65" s="32">
        <v>11.55</v>
      </c>
      <c r="Q65" s="10">
        <v>460</v>
      </c>
      <c r="R65" s="11">
        <f t="shared" si="1"/>
        <v>5313</v>
      </c>
    </row>
    <row r="66" spans="1:18" ht="51">
      <c r="A66" s="7">
        <f t="shared" si="2"/>
        <v>65</v>
      </c>
      <c r="B66" s="8" t="s">
        <v>20</v>
      </c>
      <c r="C66" s="8" t="s">
        <v>88</v>
      </c>
      <c r="D66" s="9">
        <v>269876</v>
      </c>
      <c r="E66" s="9">
        <v>218524</v>
      </c>
      <c r="F66" s="42">
        <v>1200</v>
      </c>
      <c r="G66" s="43">
        <f t="shared" si="5"/>
        <v>4720.68</v>
      </c>
      <c r="H66" s="44">
        <v>10</v>
      </c>
      <c r="I66" s="53">
        <f t="shared" si="6"/>
        <v>39.338999999999999</v>
      </c>
      <c r="J66" s="44"/>
      <c r="K66" s="50"/>
      <c r="L66" s="44"/>
      <c r="M66" s="51"/>
      <c r="N66" s="44"/>
      <c r="O66" s="52"/>
      <c r="P66" s="32">
        <v>3.9339</v>
      </c>
      <c r="Q66" s="10">
        <v>1210</v>
      </c>
      <c r="R66" s="11">
        <f t="shared" ref="R66:R129" si="7">P66*Q66</f>
        <v>4760.0190000000002</v>
      </c>
    </row>
    <row r="67" spans="1:18" ht="63.75">
      <c r="A67" s="7">
        <f t="shared" ref="A67:A130" si="8">ROW(A66)</f>
        <v>66</v>
      </c>
      <c r="B67" s="8" t="s">
        <v>20</v>
      </c>
      <c r="C67" s="8" t="s">
        <v>89</v>
      </c>
      <c r="D67" s="9">
        <v>444051</v>
      </c>
      <c r="E67" s="9">
        <v>218525</v>
      </c>
      <c r="F67" s="42">
        <v>0</v>
      </c>
      <c r="G67" s="43"/>
      <c r="H67" s="44">
        <v>10</v>
      </c>
      <c r="I67" s="53">
        <f t="shared" si="6"/>
        <v>34.86</v>
      </c>
      <c r="J67" s="44"/>
      <c r="K67" s="50"/>
      <c r="L67" s="44"/>
      <c r="M67" s="51"/>
      <c r="N67" s="44"/>
      <c r="O67" s="52"/>
      <c r="P67" s="32">
        <v>3.4860000000000002</v>
      </c>
      <c r="Q67" s="10">
        <v>10</v>
      </c>
      <c r="R67" s="11">
        <f t="shared" si="7"/>
        <v>34.86</v>
      </c>
    </row>
    <row r="68" spans="1:18" ht="186.75" customHeight="1">
      <c r="A68" s="7">
        <f t="shared" si="8"/>
        <v>67</v>
      </c>
      <c r="B68" s="8" t="s">
        <v>1</v>
      </c>
      <c r="C68" s="8" t="s">
        <v>90</v>
      </c>
      <c r="D68" s="9">
        <v>419371</v>
      </c>
      <c r="E68" s="9">
        <v>218526</v>
      </c>
      <c r="F68" s="42">
        <v>350</v>
      </c>
      <c r="G68" s="43">
        <f t="shared" ref="G68:G99" si="9">F68*P68</f>
        <v>1395.9750000000001</v>
      </c>
      <c r="H68" s="44">
        <v>0</v>
      </c>
      <c r="I68" s="49"/>
      <c r="J68" s="44"/>
      <c r="K68" s="50"/>
      <c r="L68" s="44"/>
      <c r="M68" s="51"/>
      <c r="N68" s="44"/>
      <c r="O68" s="52"/>
      <c r="P68" s="32">
        <v>3.9885000000000002</v>
      </c>
      <c r="Q68" s="10">
        <v>350</v>
      </c>
      <c r="R68" s="11">
        <f t="shared" si="7"/>
        <v>1395.9750000000001</v>
      </c>
    </row>
    <row r="69" spans="1:18" ht="89.25">
      <c r="A69" s="7">
        <f t="shared" si="8"/>
        <v>68</v>
      </c>
      <c r="B69" s="8" t="s">
        <v>1</v>
      </c>
      <c r="C69" s="8" t="s">
        <v>91</v>
      </c>
      <c r="D69" s="9">
        <v>419399</v>
      </c>
      <c r="E69" s="9">
        <v>218527</v>
      </c>
      <c r="F69" s="42">
        <v>18000</v>
      </c>
      <c r="G69" s="43">
        <f t="shared" si="9"/>
        <v>9887.4</v>
      </c>
      <c r="H69" s="44">
        <v>0</v>
      </c>
      <c r="I69" s="49"/>
      <c r="J69" s="44"/>
      <c r="K69" s="50"/>
      <c r="L69" s="44"/>
      <c r="M69" s="51"/>
      <c r="N69" s="44"/>
      <c r="O69" s="52"/>
      <c r="P69" s="32">
        <v>0.54930000000000001</v>
      </c>
      <c r="Q69" s="10">
        <v>18000</v>
      </c>
      <c r="R69" s="11">
        <f t="shared" si="7"/>
        <v>9887.4</v>
      </c>
    </row>
    <row r="70" spans="1:18" ht="114.75">
      <c r="A70" s="7">
        <f t="shared" si="8"/>
        <v>69</v>
      </c>
      <c r="B70" s="8" t="s">
        <v>1</v>
      </c>
      <c r="C70" s="8" t="s">
        <v>92</v>
      </c>
      <c r="D70" s="9">
        <v>623110</v>
      </c>
      <c r="E70" s="9">
        <v>218528</v>
      </c>
      <c r="F70" s="42">
        <v>310</v>
      </c>
      <c r="G70" s="43">
        <f t="shared" si="9"/>
        <v>3138.9360000000001</v>
      </c>
      <c r="H70" s="44">
        <v>0</v>
      </c>
      <c r="I70" s="49"/>
      <c r="J70" s="44"/>
      <c r="K70" s="50"/>
      <c r="L70" s="44"/>
      <c r="M70" s="51"/>
      <c r="N70" s="44"/>
      <c r="O70" s="52"/>
      <c r="P70" s="32">
        <v>10.1256</v>
      </c>
      <c r="Q70" s="10">
        <v>310</v>
      </c>
      <c r="R70" s="11">
        <f t="shared" si="7"/>
        <v>3138.9360000000001</v>
      </c>
    </row>
    <row r="71" spans="1:18" ht="114.75">
      <c r="A71" s="7">
        <f t="shared" si="8"/>
        <v>70</v>
      </c>
      <c r="B71" s="8" t="s">
        <v>1</v>
      </c>
      <c r="C71" s="8" t="s">
        <v>93</v>
      </c>
      <c r="D71" s="9">
        <v>623108</v>
      </c>
      <c r="E71" s="9">
        <v>218529</v>
      </c>
      <c r="F71" s="42">
        <v>310</v>
      </c>
      <c r="G71" s="43">
        <f t="shared" si="9"/>
        <v>1794.0630000000001</v>
      </c>
      <c r="H71" s="44">
        <v>0</v>
      </c>
      <c r="I71" s="49"/>
      <c r="J71" s="44"/>
      <c r="K71" s="50"/>
      <c r="L71" s="44"/>
      <c r="M71" s="51"/>
      <c r="N71" s="44"/>
      <c r="O71" s="52"/>
      <c r="P71" s="32">
        <v>5.7873000000000001</v>
      </c>
      <c r="Q71" s="10">
        <v>310</v>
      </c>
      <c r="R71" s="11">
        <f t="shared" si="7"/>
        <v>1794.0630000000001</v>
      </c>
    </row>
    <row r="72" spans="1:18" ht="140.25">
      <c r="A72" s="7">
        <f t="shared" si="8"/>
        <v>71</v>
      </c>
      <c r="B72" s="8" t="s">
        <v>18</v>
      </c>
      <c r="C72" s="8" t="s">
        <v>94</v>
      </c>
      <c r="D72" s="9">
        <v>269971</v>
      </c>
      <c r="E72" s="9">
        <v>218530</v>
      </c>
      <c r="F72" s="42">
        <v>500</v>
      </c>
      <c r="G72" s="43">
        <f t="shared" si="9"/>
        <v>15596.1</v>
      </c>
      <c r="H72" s="44">
        <v>150</v>
      </c>
      <c r="I72" s="53">
        <f>H72*P72</f>
        <v>4678.83</v>
      </c>
      <c r="J72" s="44">
        <v>500</v>
      </c>
      <c r="K72" s="54">
        <f>J72*P72</f>
        <v>15596.1</v>
      </c>
      <c r="L72" s="44"/>
      <c r="M72" s="51"/>
      <c r="N72" s="44"/>
      <c r="O72" s="52"/>
      <c r="P72" s="32">
        <v>31.1922</v>
      </c>
      <c r="Q72" s="10">
        <v>1150</v>
      </c>
      <c r="R72" s="11">
        <f t="shared" si="7"/>
        <v>35871.03</v>
      </c>
    </row>
    <row r="73" spans="1:18" ht="140.25">
      <c r="A73" s="7">
        <f t="shared" si="8"/>
        <v>72</v>
      </c>
      <c r="B73" s="8" t="s">
        <v>18</v>
      </c>
      <c r="C73" s="8" t="s">
        <v>95</v>
      </c>
      <c r="D73" s="9">
        <v>269978</v>
      </c>
      <c r="E73" s="9">
        <v>218531</v>
      </c>
      <c r="F73" s="42">
        <v>120000</v>
      </c>
      <c r="G73" s="43">
        <f t="shared" si="9"/>
        <v>128520</v>
      </c>
      <c r="H73" s="44">
        <v>0</v>
      </c>
      <c r="I73" s="49"/>
      <c r="J73" s="44">
        <v>500</v>
      </c>
      <c r="K73" s="54">
        <f>J73*P73</f>
        <v>535.5</v>
      </c>
      <c r="L73" s="44"/>
      <c r="M73" s="51"/>
      <c r="N73" s="44"/>
      <c r="O73" s="52"/>
      <c r="P73" s="32">
        <v>1.071</v>
      </c>
      <c r="Q73" s="10">
        <v>120500</v>
      </c>
      <c r="R73" s="11">
        <f t="shared" si="7"/>
        <v>129055.5</v>
      </c>
    </row>
    <row r="74" spans="1:18" ht="138" customHeight="1">
      <c r="A74" s="7">
        <f t="shared" si="8"/>
        <v>73</v>
      </c>
      <c r="B74" s="8" t="s">
        <v>1</v>
      </c>
      <c r="C74" s="8" t="s">
        <v>96</v>
      </c>
      <c r="D74" s="9">
        <v>269989</v>
      </c>
      <c r="E74" s="9">
        <v>218532</v>
      </c>
      <c r="F74" s="42">
        <v>250</v>
      </c>
      <c r="G74" s="43">
        <f t="shared" si="9"/>
        <v>13363.75</v>
      </c>
      <c r="H74" s="44">
        <v>30</v>
      </c>
      <c r="I74" s="53">
        <f>H74*P74</f>
        <v>1603.6499999999999</v>
      </c>
      <c r="J74" s="44">
        <v>500</v>
      </c>
      <c r="K74" s="54">
        <f>J74*P74</f>
        <v>26727.5</v>
      </c>
      <c r="L74" s="44"/>
      <c r="M74" s="51"/>
      <c r="N74" s="44"/>
      <c r="O74" s="52"/>
      <c r="P74" s="32">
        <v>53.454999999999998</v>
      </c>
      <c r="Q74" s="10">
        <v>780</v>
      </c>
      <c r="R74" s="11">
        <f t="shared" si="7"/>
        <v>41694.9</v>
      </c>
    </row>
    <row r="75" spans="1:18" ht="127.5">
      <c r="A75" s="7">
        <f t="shared" si="8"/>
        <v>74</v>
      </c>
      <c r="B75" s="8" t="s">
        <v>1</v>
      </c>
      <c r="C75" s="8" t="s">
        <v>97</v>
      </c>
      <c r="D75" s="9">
        <v>623079</v>
      </c>
      <c r="E75" s="9">
        <v>218533</v>
      </c>
      <c r="F75" s="42">
        <v>200</v>
      </c>
      <c r="G75" s="43">
        <f t="shared" si="9"/>
        <v>412.12</v>
      </c>
      <c r="H75" s="44">
        <v>0</v>
      </c>
      <c r="I75" s="49"/>
      <c r="J75" s="44">
        <v>500</v>
      </c>
      <c r="K75" s="54">
        <f>J75*P75</f>
        <v>1030.3</v>
      </c>
      <c r="L75" s="44"/>
      <c r="M75" s="51"/>
      <c r="N75" s="44"/>
      <c r="O75" s="52"/>
      <c r="P75" s="32">
        <v>2.0606</v>
      </c>
      <c r="Q75" s="10">
        <v>700</v>
      </c>
      <c r="R75" s="11">
        <f t="shared" si="7"/>
        <v>1442.42</v>
      </c>
    </row>
    <row r="76" spans="1:18" ht="81.75" customHeight="1">
      <c r="A76" s="7">
        <f t="shared" si="8"/>
        <v>75</v>
      </c>
      <c r="B76" s="8" t="s">
        <v>1</v>
      </c>
      <c r="C76" s="8" t="s">
        <v>98</v>
      </c>
      <c r="D76" s="9">
        <v>439209</v>
      </c>
      <c r="E76" s="9">
        <v>218534</v>
      </c>
      <c r="F76" s="42">
        <v>12</v>
      </c>
      <c r="G76" s="43">
        <f t="shared" si="9"/>
        <v>304.81919999999997</v>
      </c>
      <c r="H76" s="44">
        <v>0</v>
      </c>
      <c r="I76" s="49"/>
      <c r="J76" s="44"/>
      <c r="K76" s="50"/>
      <c r="L76" s="44"/>
      <c r="M76" s="51"/>
      <c r="N76" s="44"/>
      <c r="O76" s="52"/>
      <c r="P76" s="32">
        <v>25.401599999999998</v>
      </c>
      <c r="Q76" s="10">
        <v>12</v>
      </c>
      <c r="R76" s="11">
        <f t="shared" si="7"/>
        <v>304.81919999999997</v>
      </c>
    </row>
    <row r="77" spans="1:18" ht="51">
      <c r="A77" s="7">
        <f t="shared" si="8"/>
        <v>76</v>
      </c>
      <c r="B77" s="8" t="s">
        <v>1</v>
      </c>
      <c r="C77" s="8" t="s">
        <v>99</v>
      </c>
      <c r="D77" s="9">
        <v>439214</v>
      </c>
      <c r="E77" s="9">
        <v>218535</v>
      </c>
      <c r="F77" s="42">
        <v>12</v>
      </c>
      <c r="G77" s="43">
        <f t="shared" si="9"/>
        <v>689.91239999999993</v>
      </c>
      <c r="H77" s="44">
        <v>0</v>
      </c>
      <c r="I77" s="49"/>
      <c r="J77" s="44"/>
      <c r="K77" s="50"/>
      <c r="L77" s="44"/>
      <c r="M77" s="51"/>
      <c r="N77" s="44"/>
      <c r="O77" s="52"/>
      <c r="P77" s="32">
        <v>57.492699999999999</v>
      </c>
      <c r="Q77" s="10">
        <v>12</v>
      </c>
      <c r="R77" s="11">
        <f t="shared" si="7"/>
        <v>689.91239999999993</v>
      </c>
    </row>
    <row r="78" spans="1:18" ht="51">
      <c r="A78" s="7">
        <f t="shared" si="8"/>
        <v>77</v>
      </c>
      <c r="B78" s="8" t="s">
        <v>1</v>
      </c>
      <c r="C78" s="8" t="s">
        <v>100</v>
      </c>
      <c r="D78" s="15">
        <v>439207</v>
      </c>
      <c r="E78" s="15">
        <v>218536</v>
      </c>
      <c r="F78" s="42">
        <v>15</v>
      </c>
      <c r="G78" s="43">
        <f t="shared" si="9"/>
        <v>601.95000000000005</v>
      </c>
      <c r="H78" s="44">
        <v>0</v>
      </c>
      <c r="I78" s="49"/>
      <c r="J78" s="44"/>
      <c r="K78" s="50"/>
      <c r="L78" s="44"/>
      <c r="M78" s="51"/>
      <c r="N78" s="44"/>
      <c r="O78" s="52"/>
      <c r="P78" s="32">
        <v>40.130000000000003</v>
      </c>
      <c r="Q78" s="10">
        <v>15</v>
      </c>
      <c r="R78" s="11">
        <f t="shared" si="7"/>
        <v>601.95000000000005</v>
      </c>
    </row>
    <row r="79" spans="1:18" ht="126" customHeight="1">
      <c r="A79" s="7">
        <f t="shared" si="8"/>
        <v>78</v>
      </c>
      <c r="B79" s="8" t="s">
        <v>1</v>
      </c>
      <c r="C79" s="8" t="s">
        <v>101</v>
      </c>
      <c r="D79" s="13">
        <v>484805</v>
      </c>
      <c r="E79" s="13">
        <v>218538</v>
      </c>
      <c r="F79" s="42">
        <v>150</v>
      </c>
      <c r="G79" s="43">
        <f t="shared" si="9"/>
        <v>1752</v>
      </c>
      <c r="H79" s="44">
        <v>0</v>
      </c>
      <c r="I79" s="49"/>
      <c r="J79" s="44">
        <v>300</v>
      </c>
      <c r="K79" s="54">
        <f>J79*P79</f>
        <v>3504</v>
      </c>
      <c r="L79" s="44"/>
      <c r="M79" s="51"/>
      <c r="N79" s="44"/>
      <c r="O79" s="52"/>
      <c r="P79" s="32">
        <v>11.68</v>
      </c>
      <c r="Q79" s="10">
        <v>450</v>
      </c>
      <c r="R79" s="11">
        <f t="shared" si="7"/>
        <v>5256</v>
      </c>
    </row>
    <row r="80" spans="1:18" ht="121.5" customHeight="1">
      <c r="A80" s="7">
        <f t="shared" si="8"/>
        <v>79</v>
      </c>
      <c r="B80" s="8" t="s">
        <v>1</v>
      </c>
      <c r="C80" s="8" t="s">
        <v>102</v>
      </c>
      <c r="D80" s="13">
        <v>484807</v>
      </c>
      <c r="E80" s="13">
        <v>218539</v>
      </c>
      <c r="F80" s="42">
        <v>50</v>
      </c>
      <c r="G80" s="43">
        <f t="shared" si="9"/>
        <v>1822.75</v>
      </c>
      <c r="H80" s="44">
        <v>0</v>
      </c>
      <c r="I80" s="49"/>
      <c r="J80" s="44"/>
      <c r="K80" s="50"/>
      <c r="L80" s="44"/>
      <c r="M80" s="51"/>
      <c r="N80" s="44"/>
      <c r="O80" s="52"/>
      <c r="P80" s="32">
        <v>36.454999999999998</v>
      </c>
      <c r="Q80" s="10">
        <v>50</v>
      </c>
      <c r="R80" s="11">
        <f t="shared" si="7"/>
        <v>1822.75</v>
      </c>
    </row>
    <row r="81" spans="1:18" ht="158.25" customHeight="1">
      <c r="A81" s="7">
        <f t="shared" si="8"/>
        <v>80</v>
      </c>
      <c r="B81" s="8" t="s">
        <v>1</v>
      </c>
      <c r="C81" s="8" t="s">
        <v>103</v>
      </c>
      <c r="D81" s="9">
        <v>483363</v>
      </c>
      <c r="E81" s="9">
        <v>218542</v>
      </c>
      <c r="F81" s="42">
        <v>45000</v>
      </c>
      <c r="G81" s="43">
        <f t="shared" si="9"/>
        <v>1503</v>
      </c>
      <c r="H81" s="44">
        <v>0</v>
      </c>
      <c r="I81" s="49"/>
      <c r="J81" s="44"/>
      <c r="K81" s="50"/>
      <c r="L81" s="44"/>
      <c r="M81" s="51"/>
      <c r="N81" s="44"/>
      <c r="O81" s="52"/>
      <c r="P81" s="32">
        <v>3.3399999999999999E-2</v>
      </c>
      <c r="Q81" s="10">
        <v>45000</v>
      </c>
      <c r="R81" s="11">
        <f t="shared" si="7"/>
        <v>1503</v>
      </c>
    </row>
    <row r="82" spans="1:18" ht="171" customHeight="1">
      <c r="A82" s="7">
        <f t="shared" si="8"/>
        <v>81</v>
      </c>
      <c r="B82" s="8" t="s">
        <v>1</v>
      </c>
      <c r="C82" s="8" t="s">
        <v>104</v>
      </c>
      <c r="D82" s="9">
        <v>483363</v>
      </c>
      <c r="E82" s="9">
        <v>218543</v>
      </c>
      <c r="F82" s="42">
        <v>15000</v>
      </c>
      <c r="G82" s="43">
        <f t="shared" si="9"/>
        <v>519</v>
      </c>
      <c r="H82" s="44">
        <v>0</v>
      </c>
      <c r="I82" s="49"/>
      <c r="J82" s="44"/>
      <c r="K82" s="50"/>
      <c r="L82" s="44"/>
      <c r="M82" s="51"/>
      <c r="N82" s="44"/>
      <c r="O82" s="52"/>
      <c r="P82" s="32">
        <v>3.4599999999999999E-2</v>
      </c>
      <c r="Q82" s="10">
        <v>15000</v>
      </c>
      <c r="R82" s="11">
        <f t="shared" si="7"/>
        <v>519</v>
      </c>
    </row>
    <row r="83" spans="1:18" ht="76.5">
      <c r="A83" s="7">
        <f t="shared" si="8"/>
        <v>82</v>
      </c>
      <c r="B83" s="8" t="s">
        <v>1</v>
      </c>
      <c r="C83" s="8" t="s">
        <v>105</v>
      </c>
      <c r="D83" s="13">
        <v>616041</v>
      </c>
      <c r="E83" s="13">
        <v>218544</v>
      </c>
      <c r="F83" s="42">
        <v>10</v>
      </c>
      <c r="G83" s="43">
        <f t="shared" si="9"/>
        <v>416.59999999999997</v>
      </c>
      <c r="H83" s="44">
        <v>0</v>
      </c>
      <c r="I83" s="49"/>
      <c r="J83" s="44"/>
      <c r="K83" s="50"/>
      <c r="L83" s="44"/>
      <c r="M83" s="51"/>
      <c r="N83" s="44"/>
      <c r="O83" s="52"/>
      <c r="P83" s="32">
        <v>41.66</v>
      </c>
      <c r="Q83" s="10">
        <v>10</v>
      </c>
      <c r="R83" s="11">
        <f t="shared" si="7"/>
        <v>416.59999999999997</v>
      </c>
    </row>
    <row r="84" spans="1:18" ht="127.5">
      <c r="A84" s="7">
        <f t="shared" si="8"/>
        <v>83</v>
      </c>
      <c r="B84" s="12" t="s">
        <v>1</v>
      </c>
      <c r="C84" s="8" t="s">
        <v>106</v>
      </c>
      <c r="D84" s="13">
        <v>452823</v>
      </c>
      <c r="E84" s="13">
        <v>218545</v>
      </c>
      <c r="F84" s="42">
        <v>12</v>
      </c>
      <c r="G84" s="43">
        <f t="shared" si="9"/>
        <v>16902.439200000001</v>
      </c>
      <c r="H84" s="44">
        <v>0</v>
      </c>
      <c r="I84" s="49"/>
      <c r="J84" s="44"/>
      <c r="K84" s="50"/>
      <c r="L84" s="44"/>
      <c r="M84" s="51"/>
      <c r="N84" s="44"/>
      <c r="O84" s="52"/>
      <c r="P84" s="32">
        <v>1408.5365999999999</v>
      </c>
      <c r="Q84" s="10">
        <v>12</v>
      </c>
      <c r="R84" s="11">
        <f t="shared" si="7"/>
        <v>16902.439200000001</v>
      </c>
    </row>
    <row r="85" spans="1:18" ht="201" customHeight="1">
      <c r="A85" s="7">
        <f t="shared" si="8"/>
        <v>84</v>
      </c>
      <c r="B85" s="8" t="s">
        <v>1</v>
      </c>
      <c r="C85" s="8" t="s">
        <v>107</v>
      </c>
      <c r="D85" s="9">
        <v>454905</v>
      </c>
      <c r="E85" s="9">
        <v>218546</v>
      </c>
      <c r="F85" s="42">
        <v>20</v>
      </c>
      <c r="G85" s="43">
        <f t="shared" si="9"/>
        <v>12836.332</v>
      </c>
      <c r="H85" s="44">
        <v>0</v>
      </c>
      <c r="I85" s="49"/>
      <c r="J85" s="44"/>
      <c r="K85" s="50"/>
      <c r="L85" s="44"/>
      <c r="M85" s="51"/>
      <c r="N85" s="44"/>
      <c r="O85" s="52"/>
      <c r="P85" s="32">
        <v>641.81659999999999</v>
      </c>
      <c r="Q85" s="10">
        <v>20</v>
      </c>
      <c r="R85" s="11">
        <f t="shared" si="7"/>
        <v>12836.332</v>
      </c>
    </row>
    <row r="86" spans="1:18" ht="76.5">
      <c r="A86" s="7">
        <f t="shared" si="8"/>
        <v>85</v>
      </c>
      <c r="B86" s="8" t="s">
        <v>108</v>
      </c>
      <c r="C86" s="8" t="s">
        <v>109</v>
      </c>
      <c r="D86" s="13">
        <v>448612</v>
      </c>
      <c r="E86" s="13">
        <v>218547</v>
      </c>
      <c r="F86" s="42">
        <v>50</v>
      </c>
      <c r="G86" s="43">
        <f t="shared" si="9"/>
        <v>417.75</v>
      </c>
      <c r="H86" s="44">
        <v>0</v>
      </c>
      <c r="I86" s="49"/>
      <c r="J86" s="44"/>
      <c r="K86" s="50"/>
      <c r="L86" s="44"/>
      <c r="M86" s="51"/>
      <c r="N86" s="44"/>
      <c r="O86" s="52"/>
      <c r="P86" s="32">
        <v>8.3550000000000004</v>
      </c>
      <c r="Q86" s="10">
        <v>50</v>
      </c>
      <c r="R86" s="11">
        <f t="shared" si="7"/>
        <v>417.75</v>
      </c>
    </row>
    <row r="87" spans="1:18" ht="90.75" customHeight="1">
      <c r="A87" s="7">
        <f t="shared" si="8"/>
        <v>86</v>
      </c>
      <c r="B87" s="8" t="s">
        <v>20</v>
      </c>
      <c r="C87" s="8" t="s">
        <v>110</v>
      </c>
      <c r="D87" s="9">
        <v>396158</v>
      </c>
      <c r="E87" s="9">
        <v>218548</v>
      </c>
      <c r="F87" s="42">
        <v>18</v>
      </c>
      <c r="G87" s="43">
        <f t="shared" si="9"/>
        <v>2332.5515999999998</v>
      </c>
      <c r="H87" s="44">
        <v>10</v>
      </c>
      <c r="I87" s="53">
        <f>H87*P87</f>
        <v>1295.8619999999999</v>
      </c>
      <c r="J87" s="44"/>
      <c r="K87" s="50"/>
      <c r="L87" s="44"/>
      <c r="M87" s="51"/>
      <c r="N87" s="44"/>
      <c r="O87" s="52"/>
      <c r="P87" s="32">
        <v>129.58619999999999</v>
      </c>
      <c r="Q87" s="10">
        <v>28</v>
      </c>
      <c r="R87" s="11">
        <f t="shared" si="7"/>
        <v>3628.4135999999999</v>
      </c>
    </row>
    <row r="88" spans="1:18" ht="137.25" customHeight="1">
      <c r="A88" s="7">
        <f t="shared" si="8"/>
        <v>87</v>
      </c>
      <c r="B88" s="8" t="s">
        <v>1</v>
      </c>
      <c r="C88" s="8" t="s">
        <v>111</v>
      </c>
      <c r="D88" s="9">
        <v>404651</v>
      </c>
      <c r="E88" s="9">
        <v>218549</v>
      </c>
      <c r="F88" s="42">
        <v>15</v>
      </c>
      <c r="G88" s="43">
        <f t="shared" si="9"/>
        <v>519.97500000000002</v>
      </c>
      <c r="H88" s="44">
        <v>2</v>
      </c>
      <c r="I88" s="53">
        <f>H88*P88</f>
        <v>69.33</v>
      </c>
      <c r="J88" s="44">
        <v>300</v>
      </c>
      <c r="K88" s="54">
        <f>J88*P88</f>
        <v>10399.5</v>
      </c>
      <c r="L88" s="44"/>
      <c r="M88" s="51"/>
      <c r="N88" s="44"/>
      <c r="O88" s="52"/>
      <c r="P88" s="32">
        <v>34.664999999999999</v>
      </c>
      <c r="Q88" s="10">
        <v>317</v>
      </c>
      <c r="R88" s="11">
        <f t="shared" si="7"/>
        <v>10988.805</v>
      </c>
    </row>
    <row r="89" spans="1:18" ht="102">
      <c r="A89" s="7">
        <f t="shared" si="8"/>
        <v>88</v>
      </c>
      <c r="B89" s="8" t="s">
        <v>1</v>
      </c>
      <c r="C89" s="8" t="s">
        <v>112</v>
      </c>
      <c r="D89" s="13">
        <v>441576</v>
      </c>
      <c r="E89" s="13">
        <v>218550</v>
      </c>
      <c r="F89" s="42">
        <v>200</v>
      </c>
      <c r="G89" s="43">
        <f t="shared" si="9"/>
        <v>6113</v>
      </c>
      <c r="H89" s="44">
        <v>2</v>
      </c>
      <c r="I89" s="53">
        <f>H89*P89</f>
        <v>61.13</v>
      </c>
      <c r="J89" s="44">
        <v>300</v>
      </c>
      <c r="K89" s="54">
        <f>J89*P89</f>
        <v>9169.5</v>
      </c>
      <c r="L89" s="44"/>
      <c r="M89" s="51"/>
      <c r="N89" s="44">
        <v>3</v>
      </c>
      <c r="O89" s="56">
        <f>N89*P89</f>
        <v>91.695000000000007</v>
      </c>
      <c r="P89" s="32">
        <v>30.565000000000001</v>
      </c>
      <c r="Q89" s="10">
        <v>505</v>
      </c>
      <c r="R89" s="11">
        <f t="shared" si="7"/>
        <v>15435.325000000001</v>
      </c>
    </row>
    <row r="90" spans="1:18" ht="99.75" customHeight="1">
      <c r="A90" s="7">
        <f t="shared" si="8"/>
        <v>89</v>
      </c>
      <c r="B90" s="8" t="s">
        <v>1</v>
      </c>
      <c r="C90" s="8" t="s">
        <v>113</v>
      </c>
      <c r="D90" s="9">
        <v>340702</v>
      </c>
      <c r="E90" s="9">
        <v>218552</v>
      </c>
      <c r="F90" s="42">
        <v>15</v>
      </c>
      <c r="G90" s="43">
        <f t="shared" si="9"/>
        <v>679.30499999999995</v>
      </c>
      <c r="H90" s="44">
        <v>2</v>
      </c>
      <c r="I90" s="53">
        <f>H90*P90</f>
        <v>90.573999999999998</v>
      </c>
      <c r="J90" s="44">
        <v>200</v>
      </c>
      <c r="K90" s="54">
        <f>J90*P90</f>
        <v>9057.4</v>
      </c>
      <c r="L90" s="44"/>
      <c r="M90" s="51"/>
      <c r="N90" s="44">
        <v>3</v>
      </c>
      <c r="O90" s="56">
        <f>N90*P90</f>
        <v>135.86099999999999</v>
      </c>
      <c r="P90" s="32">
        <v>45.286999999999999</v>
      </c>
      <c r="Q90" s="10">
        <v>220</v>
      </c>
      <c r="R90" s="11">
        <f t="shared" si="7"/>
        <v>9963.14</v>
      </c>
    </row>
    <row r="91" spans="1:18" ht="140.25">
      <c r="A91" s="7">
        <f t="shared" si="8"/>
        <v>90</v>
      </c>
      <c r="B91" s="8" t="s">
        <v>1</v>
      </c>
      <c r="C91" s="8" t="s">
        <v>114</v>
      </c>
      <c r="D91" s="9">
        <v>481426</v>
      </c>
      <c r="E91" s="9">
        <v>218553</v>
      </c>
      <c r="F91" s="42">
        <v>5000</v>
      </c>
      <c r="G91" s="43">
        <f t="shared" si="9"/>
        <v>18420</v>
      </c>
      <c r="H91" s="44">
        <v>0</v>
      </c>
      <c r="I91" s="49"/>
      <c r="J91" s="44"/>
      <c r="K91" s="50"/>
      <c r="L91" s="44"/>
      <c r="M91" s="51"/>
      <c r="N91" s="44"/>
      <c r="O91" s="52"/>
      <c r="P91" s="32">
        <v>3.6840000000000002</v>
      </c>
      <c r="Q91" s="10">
        <v>5000</v>
      </c>
      <c r="R91" s="11">
        <f t="shared" si="7"/>
        <v>18420</v>
      </c>
    </row>
    <row r="92" spans="1:18" ht="89.25">
      <c r="A92" s="7">
        <f t="shared" si="8"/>
        <v>91</v>
      </c>
      <c r="B92" s="8" t="s">
        <v>1</v>
      </c>
      <c r="C92" s="8" t="s">
        <v>115</v>
      </c>
      <c r="D92" s="9">
        <v>442460</v>
      </c>
      <c r="E92" s="9">
        <v>218554</v>
      </c>
      <c r="F92" s="42">
        <v>5</v>
      </c>
      <c r="G92" s="43">
        <f t="shared" si="9"/>
        <v>405.77199999999999</v>
      </c>
      <c r="H92" s="44">
        <v>0</v>
      </c>
      <c r="I92" s="49"/>
      <c r="J92" s="44"/>
      <c r="K92" s="50"/>
      <c r="L92" s="44"/>
      <c r="M92" s="51"/>
      <c r="N92" s="44"/>
      <c r="O92" s="52"/>
      <c r="P92" s="32">
        <v>81.154399999999995</v>
      </c>
      <c r="Q92" s="10">
        <v>5</v>
      </c>
      <c r="R92" s="11">
        <f t="shared" si="7"/>
        <v>405.77199999999999</v>
      </c>
    </row>
    <row r="93" spans="1:18" ht="210.75" customHeight="1">
      <c r="A93" s="7">
        <f t="shared" si="8"/>
        <v>92</v>
      </c>
      <c r="B93" s="8" t="s">
        <v>1</v>
      </c>
      <c r="C93" s="8" t="s">
        <v>116</v>
      </c>
      <c r="D93" s="9">
        <v>442491</v>
      </c>
      <c r="E93" s="9">
        <v>218555</v>
      </c>
      <c r="F93" s="42">
        <v>2</v>
      </c>
      <c r="G93" s="43">
        <f t="shared" si="9"/>
        <v>2444.4699999999998</v>
      </c>
      <c r="H93" s="44">
        <v>0</v>
      </c>
      <c r="I93" s="49"/>
      <c r="J93" s="44"/>
      <c r="K93" s="50"/>
      <c r="L93" s="44"/>
      <c r="M93" s="51"/>
      <c r="N93" s="44"/>
      <c r="O93" s="52"/>
      <c r="P93" s="32">
        <v>1222.2349999999999</v>
      </c>
      <c r="Q93" s="10">
        <v>2</v>
      </c>
      <c r="R93" s="11">
        <f t="shared" si="7"/>
        <v>2444.4699999999998</v>
      </c>
    </row>
    <row r="94" spans="1:18" ht="114.75">
      <c r="A94" s="7">
        <f t="shared" si="8"/>
        <v>93</v>
      </c>
      <c r="B94" s="8" t="s">
        <v>1</v>
      </c>
      <c r="C94" s="8" t="s">
        <v>117</v>
      </c>
      <c r="D94" s="9">
        <v>442451</v>
      </c>
      <c r="E94" s="9">
        <v>218556</v>
      </c>
      <c r="F94" s="42">
        <v>10</v>
      </c>
      <c r="G94" s="43">
        <f t="shared" si="9"/>
        <v>1668</v>
      </c>
      <c r="H94" s="44">
        <v>0</v>
      </c>
      <c r="I94" s="49"/>
      <c r="J94" s="44"/>
      <c r="K94" s="50"/>
      <c r="L94" s="44"/>
      <c r="M94" s="51"/>
      <c r="N94" s="44"/>
      <c r="O94" s="52"/>
      <c r="P94" s="32">
        <v>166.8</v>
      </c>
      <c r="Q94" s="10">
        <v>10</v>
      </c>
      <c r="R94" s="11">
        <f t="shared" si="7"/>
        <v>1668</v>
      </c>
    </row>
    <row r="95" spans="1:18" ht="102">
      <c r="A95" s="7">
        <f t="shared" si="8"/>
        <v>94</v>
      </c>
      <c r="B95" s="8" t="s">
        <v>1</v>
      </c>
      <c r="C95" s="8" t="s">
        <v>118</v>
      </c>
      <c r="D95" s="9">
        <v>464737</v>
      </c>
      <c r="E95" s="9">
        <v>218557</v>
      </c>
      <c r="F95" s="42">
        <v>100</v>
      </c>
      <c r="G95" s="43">
        <f t="shared" si="9"/>
        <v>307</v>
      </c>
      <c r="H95" s="44">
        <v>0</v>
      </c>
      <c r="I95" s="49"/>
      <c r="J95" s="44"/>
      <c r="K95" s="50"/>
      <c r="L95" s="44"/>
      <c r="M95" s="51"/>
      <c r="N95" s="44"/>
      <c r="O95" s="52"/>
      <c r="P95" s="32">
        <v>3.07</v>
      </c>
      <c r="Q95" s="10">
        <v>100</v>
      </c>
      <c r="R95" s="11">
        <f t="shared" si="7"/>
        <v>307</v>
      </c>
    </row>
    <row r="96" spans="1:18" ht="135" customHeight="1">
      <c r="A96" s="7">
        <f t="shared" si="8"/>
        <v>95</v>
      </c>
      <c r="B96" s="8" t="s">
        <v>1</v>
      </c>
      <c r="C96" s="8" t="s">
        <v>119</v>
      </c>
      <c r="D96" s="9">
        <v>464738</v>
      </c>
      <c r="E96" s="9">
        <v>218558</v>
      </c>
      <c r="F96" s="42">
        <v>100</v>
      </c>
      <c r="G96" s="43">
        <f t="shared" si="9"/>
        <v>353.79</v>
      </c>
      <c r="H96" s="44">
        <v>0</v>
      </c>
      <c r="I96" s="49"/>
      <c r="J96" s="44"/>
      <c r="K96" s="50"/>
      <c r="L96" s="44"/>
      <c r="M96" s="51"/>
      <c r="N96" s="44"/>
      <c r="O96" s="52"/>
      <c r="P96" s="32">
        <v>3.5379</v>
      </c>
      <c r="Q96" s="10">
        <v>100</v>
      </c>
      <c r="R96" s="11">
        <f t="shared" si="7"/>
        <v>353.79</v>
      </c>
    </row>
    <row r="97" spans="1:18" ht="109.5" customHeight="1">
      <c r="A97" s="7">
        <f t="shared" si="8"/>
        <v>96</v>
      </c>
      <c r="B97" s="8" t="s">
        <v>1</v>
      </c>
      <c r="C97" s="8" t="s">
        <v>120</v>
      </c>
      <c r="D97" s="9">
        <v>464736</v>
      </c>
      <c r="E97" s="9">
        <v>218559</v>
      </c>
      <c r="F97" s="42">
        <v>100</v>
      </c>
      <c r="G97" s="43">
        <f t="shared" si="9"/>
        <v>399.65999999999997</v>
      </c>
      <c r="H97" s="44">
        <v>0</v>
      </c>
      <c r="I97" s="49"/>
      <c r="J97" s="44"/>
      <c r="K97" s="50"/>
      <c r="L97" s="44"/>
      <c r="M97" s="51"/>
      <c r="N97" s="44"/>
      <c r="O97" s="52"/>
      <c r="P97" s="32">
        <v>3.9965999999999999</v>
      </c>
      <c r="Q97" s="10">
        <v>100</v>
      </c>
      <c r="R97" s="11">
        <f t="shared" si="7"/>
        <v>399.65999999999997</v>
      </c>
    </row>
    <row r="98" spans="1:18" ht="165.75">
      <c r="A98" s="7">
        <f t="shared" si="8"/>
        <v>97</v>
      </c>
      <c r="B98" s="8" t="s">
        <v>37</v>
      </c>
      <c r="C98" s="8" t="s">
        <v>121</v>
      </c>
      <c r="D98" s="9">
        <v>442385</v>
      </c>
      <c r="E98" s="9">
        <v>218560</v>
      </c>
      <c r="F98" s="42">
        <v>100</v>
      </c>
      <c r="G98" s="43">
        <f t="shared" si="9"/>
        <v>6397.91</v>
      </c>
      <c r="H98" s="44">
        <v>2</v>
      </c>
      <c r="I98" s="53">
        <f>H98*P98</f>
        <v>127.95820000000001</v>
      </c>
      <c r="J98" s="44"/>
      <c r="K98" s="50"/>
      <c r="L98" s="44"/>
      <c r="M98" s="51"/>
      <c r="N98" s="44"/>
      <c r="O98" s="52"/>
      <c r="P98" s="32">
        <v>63.979100000000003</v>
      </c>
      <c r="Q98" s="10">
        <v>102</v>
      </c>
      <c r="R98" s="11">
        <f t="shared" si="7"/>
        <v>6525.8681999999999</v>
      </c>
    </row>
    <row r="99" spans="1:18" ht="173.25" customHeight="1">
      <c r="A99" s="7">
        <f t="shared" si="8"/>
        <v>98</v>
      </c>
      <c r="B99" s="8" t="s">
        <v>37</v>
      </c>
      <c r="C99" s="8" t="s">
        <v>122</v>
      </c>
      <c r="D99" s="9">
        <v>462298</v>
      </c>
      <c r="E99" s="9">
        <v>218561</v>
      </c>
      <c r="F99" s="42">
        <v>100</v>
      </c>
      <c r="G99" s="43">
        <f t="shared" si="9"/>
        <v>9978.75</v>
      </c>
      <c r="H99" s="44">
        <v>2</v>
      </c>
      <c r="I99" s="53">
        <f>H99*P99</f>
        <v>199.57499999999999</v>
      </c>
      <c r="J99" s="44"/>
      <c r="K99" s="50"/>
      <c r="L99" s="44"/>
      <c r="M99" s="51"/>
      <c r="N99" s="44"/>
      <c r="O99" s="52"/>
      <c r="P99" s="32">
        <v>99.787499999999994</v>
      </c>
      <c r="Q99" s="10">
        <v>102</v>
      </c>
      <c r="R99" s="11">
        <f t="shared" si="7"/>
        <v>10178.324999999999</v>
      </c>
    </row>
    <row r="100" spans="1:18" ht="173.25" customHeight="1">
      <c r="A100" s="7">
        <f t="shared" si="8"/>
        <v>99</v>
      </c>
      <c r="B100" s="8" t="s">
        <v>37</v>
      </c>
      <c r="C100" s="8" t="s">
        <v>123</v>
      </c>
      <c r="D100" s="9">
        <v>442386</v>
      </c>
      <c r="E100" s="9">
        <v>218562</v>
      </c>
      <c r="F100" s="42">
        <v>50</v>
      </c>
      <c r="G100" s="43">
        <f t="shared" ref="G100:G131" si="10">F100*P100</f>
        <v>9244.4549999999999</v>
      </c>
      <c r="H100" s="44">
        <v>2</v>
      </c>
      <c r="I100" s="53">
        <f>H100*P100</f>
        <v>369.77820000000003</v>
      </c>
      <c r="J100" s="44"/>
      <c r="K100" s="50"/>
      <c r="L100" s="44"/>
      <c r="M100" s="51"/>
      <c r="N100" s="44"/>
      <c r="O100" s="52"/>
      <c r="P100" s="32">
        <v>184.88910000000001</v>
      </c>
      <c r="Q100" s="10">
        <v>52</v>
      </c>
      <c r="R100" s="11">
        <f t="shared" si="7"/>
        <v>9614.2332000000006</v>
      </c>
    </row>
    <row r="101" spans="1:18" ht="219.75" customHeight="1">
      <c r="A101" s="7">
        <f t="shared" si="8"/>
        <v>100</v>
      </c>
      <c r="B101" s="8" t="s">
        <v>1</v>
      </c>
      <c r="C101" s="8" t="s">
        <v>124</v>
      </c>
      <c r="D101" s="9">
        <v>609815</v>
      </c>
      <c r="E101" s="9">
        <v>218563</v>
      </c>
      <c r="F101" s="42">
        <v>1500</v>
      </c>
      <c r="G101" s="43">
        <f t="shared" si="10"/>
        <v>1983.6000000000001</v>
      </c>
      <c r="H101" s="44">
        <v>0</v>
      </c>
      <c r="I101" s="49"/>
      <c r="J101" s="44"/>
      <c r="K101" s="50"/>
      <c r="L101" s="44"/>
      <c r="M101" s="51"/>
      <c r="N101" s="44"/>
      <c r="O101" s="52"/>
      <c r="P101" s="32">
        <v>1.3224</v>
      </c>
      <c r="Q101" s="10">
        <v>1500</v>
      </c>
      <c r="R101" s="11">
        <f t="shared" si="7"/>
        <v>1983.6000000000001</v>
      </c>
    </row>
    <row r="102" spans="1:18" ht="269.25" customHeight="1">
      <c r="A102" s="7">
        <f t="shared" si="8"/>
        <v>101</v>
      </c>
      <c r="B102" s="8" t="s">
        <v>1</v>
      </c>
      <c r="C102" s="8" t="s">
        <v>125</v>
      </c>
      <c r="D102" s="9">
        <v>616945</v>
      </c>
      <c r="E102" s="9">
        <v>218564</v>
      </c>
      <c r="F102" s="42">
        <v>3260</v>
      </c>
      <c r="G102" s="43">
        <f t="shared" si="10"/>
        <v>4147.0460000000003</v>
      </c>
      <c r="H102" s="44">
        <v>0</v>
      </c>
      <c r="I102" s="49"/>
      <c r="J102" s="44"/>
      <c r="K102" s="50"/>
      <c r="L102" s="44"/>
      <c r="M102" s="51"/>
      <c r="N102" s="44"/>
      <c r="O102" s="52"/>
      <c r="P102" s="32">
        <v>1.2721</v>
      </c>
      <c r="Q102" s="10">
        <v>3260</v>
      </c>
      <c r="R102" s="11">
        <f t="shared" si="7"/>
        <v>4147.0460000000003</v>
      </c>
    </row>
    <row r="103" spans="1:18" ht="120" customHeight="1">
      <c r="A103" s="7">
        <f t="shared" si="8"/>
        <v>102</v>
      </c>
      <c r="B103" s="8" t="s">
        <v>1</v>
      </c>
      <c r="C103" s="8" t="s">
        <v>126</v>
      </c>
      <c r="D103" s="9">
        <v>617877</v>
      </c>
      <c r="E103" s="9">
        <v>218566</v>
      </c>
      <c r="F103" s="42">
        <v>5</v>
      </c>
      <c r="G103" s="43">
        <f t="shared" si="10"/>
        <v>1156.3500000000001</v>
      </c>
      <c r="H103" s="44">
        <v>1</v>
      </c>
      <c r="I103" s="53">
        <f>H103*P103</f>
        <v>231.27</v>
      </c>
      <c r="J103" s="44"/>
      <c r="K103" s="50"/>
      <c r="L103" s="44"/>
      <c r="M103" s="51"/>
      <c r="N103" s="44"/>
      <c r="O103" s="52"/>
      <c r="P103" s="32">
        <v>231.27</v>
      </c>
      <c r="Q103" s="10">
        <v>6</v>
      </c>
      <c r="R103" s="11">
        <f t="shared" si="7"/>
        <v>1387.6200000000001</v>
      </c>
    </row>
    <row r="104" spans="1:18" ht="132" customHeight="1">
      <c r="A104" s="7">
        <f t="shared" si="8"/>
        <v>103</v>
      </c>
      <c r="B104" s="8" t="s">
        <v>1</v>
      </c>
      <c r="C104" s="8" t="s">
        <v>127</v>
      </c>
      <c r="D104" s="9">
        <v>224940</v>
      </c>
      <c r="E104" s="9">
        <v>218567</v>
      </c>
      <c r="F104" s="42">
        <v>30</v>
      </c>
      <c r="G104" s="43">
        <f t="shared" si="10"/>
        <v>104.4</v>
      </c>
      <c r="H104" s="44">
        <v>0</v>
      </c>
      <c r="I104" s="49"/>
      <c r="J104" s="44"/>
      <c r="K104" s="50"/>
      <c r="L104" s="44"/>
      <c r="M104" s="51"/>
      <c r="N104" s="44"/>
      <c r="O104" s="52"/>
      <c r="P104" s="32">
        <v>3.48</v>
      </c>
      <c r="Q104" s="10">
        <v>30</v>
      </c>
      <c r="R104" s="11">
        <f t="shared" si="7"/>
        <v>104.4</v>
      </c>
    </row>
    <row r="105" spans="1:18" ht="140.25">
      <c r="A105" s="7">
        <f t="shared" si="8"/>
        <v>104</v>
      </c>
      <c r="B105" s="8" t="s">
        <v>1</v>
      </c>
      <c r="C105" s="8" t="s">
        <v>128</v>
      </c>
      <c r="D105" s="13">
        <v>443849</v>
      </c>
      <c r="E105" s="13">
        <v>218568</v>
      </c>
      <c r="F105" s="42">
        <v>20</v>
      </c>
      <c r="G105" s="43">
        <f t="shared" si="10"/>
        <v>7606.4</v>
      </c>
      <c r="H105" s="44">
        <v>3</v>
      </c>
      <c r="I105" s="53">
        <f>H105*P105</f>
        <v>1140.96</v>
      </c>
      <c r="J105" s="44"/>
      <c r="K105" s="50"/>
      <c r="L105" s="44"/>
      <c r="M105" s="51"/>
      <c r="N105" s="44"/>
      <c r="O105" s="52"/>
      <c r="P105" s="32">
        <v>380.32</v>
      </c>
      <c r="Q105" s="10">
        <v>23</v>
      </c>
      <c r="R105" s="11">
        <f t="shared" si="7"/>
        <v>8747.36</v>
      </c>
    </row>
    <row r="106" spans="1:18" ht="102">
      <c r="A106" s="7">
        <f t="shared" si="8"/>
        <v>105</v>
      </c>
      <c r="B106" s="8" t="s">
        <v>1</v>
      </c>
      <c r="C106" s="8" t="s">
        <v>129</v>
      </c>
      <c r="D106" s="9">
        <v>432469</v>
      </c>
      <c r="E106" s="9">
        <v>218569</v>
      </c>
      <c r="F106" s="42">
        <v>60</v>
      </c>
      <c r="G106" s="43">
        <f t="shared" si="10"/>
        <v>6468</v>
      </c>
      <c r="H106" s="44">
        <v>3</v>
      </c>
      <c r="I106" s="53">
        <f>H106*P106</f>
        <v>323.39999999999998</v>
      </c>
      <c r="J106" s="44"/>
      <c r="K106" s="50"/>
      <c r="L106" s="44"/>
      <c r="M106" s="51"/>
      <c r="N106" s="44"/>
      <c r="O106" s="52"/>
      <c r="P106" s="32">
        <v>107.8</v>
      </c>
      <c r="Q106" s="10">
        <v>63</v>
      </c>
      <c r="R106" s="11">
        <f t="shared" si="7"/>
        <v>6791.4</v>
      </c>
    </row>
    <row r="107" spans="1:18" ht="141.75" customHeight="1">
      <c r="A107" s="7">
        <f t="shared" si="8"/>
        <v>106</v>
      </c>
      <c r="B107" s="8" t="s">
        <v>1</v>
      </c>
      <c r="C107" s="8" t="s">
        <v>130</v>
      </c>
      <c r="D107" s="9">
        <v>432468</v>
      </c>
      <c r="E107" s="9">
        <v>218570</v>
      </c>
      <c r="F107" s="42">
        <v>60</v>
      </c>
      <c r="G107" s="43">
        <f t="shared" si="10"/>
        <v>6580.53</v>
      </c>
      <c r="H107" s="44">
        <v>3</v>
      </c>
      <c r="I107" s="53">
        <f>H107*P107</f>
        <v>329.0265</v>
      </c>
      <c r="J107" s="44"/>
      <c r="K107" s="50"/>
      <c r="L107" s="44"/>
      <c r="M107" s="51"/>
      <c r="N107" s="44"/>
      <c r="O107" s="52"/>
      <c r="P107" s="32">
        <v>109.6755</v>
      </c>
      <c r="Q107" s="10">
        <v>63</v>
      </c>
      <c r="R107" s="11">
        <f t="shared" si="7"/>
        <v>6909.5564999999997</v>
      </c>
    </row>
    <row r="108" spans="1:18" ht="114.75" customHeight="1">
      <c r="A108" s="7">
        <f t="shared" si="8"/>
        <v>107</v>
      </c>
      <c r="B108" s="8" t="s">
        <v>1</v>
      </c>
      <c r="C108" s="8" t="s">
        <v>131</v>
      </c>
      <c r="D108" s="9">
        <v>435624</v>
      </c>
      <c r="E108" s="9">
        <v>218571</v>
      </c>
      <c r="F108" s="42">
        <v>26</v>
      </c>
      <c r="G108" s="43">
        <f t="shared" si="10"/>
        <v>3344.0029999999997</v>
      </c>
      <c r="H108" s="44">
        <v>3</v>
      </c>
      <c r="I108" s="53">
        <f>H108*P108</f>
        <v>385.84649999999999</v>
      </c>
      <c r="J108" s="44"/>
      <c r="K108" s="50"/>
      <c r="L108" s="44"/>
      <c r="M108" s="51"/>
      <c r="N108" s="44"/>
      <c r="O108" s="52"/>
      <c r="P108" s="32">
        <v>128.6155</v>
      </c>
      <c r="Q108" s="10">
        <v>29</v>
      </c>
      <c r="R108" s="11">
        <f t="shared" si="7"/>
        <v>3729.8494999999998</v>
      </c>
    </row>
    <row r="109" spans="1:18" ht="111.75" customHeight="1">
      <c r="A109" s="7">
        <f t="shared" si="8"/>
        <v>108</v>
      </c>
      <c r="B109" s="8" t="s">
        <v>1</v>
      </c>
      <c r="C109" s="8" t="s">
        <v>132</v>
      </c>
      <c r="D109" s="9">
        <v>436498</v>
      </c>
      <c r="E109" s="9">
        <v>218572</v>
      </c>
      <c r="F109" s="42">
        <v>100</v>
      </c>
      <c r="G109" s="43">
        <f t="shared" si="10"/>
        <v>11581.33</v>
      </c>
      <c r="H109" s="44">
        <v>2</v>
      </c>
      <c r="I109" s="53">
        <f>H109*P109</f>
        <v>231.6266</v>
      </c>
      <c r="J109" s="44"/>
      <c r="K109" s="50"/>
      <c r="L109" s="44"/>
      <c r="M109" s="51"/>
      <c r="N109" s="44"/>
      <c r="O109" s="52"/>
      <c r="P109" s="32">
        <v>115.8133</v>
      </c>
      <c r="Q109" s="10">
        <v>102</v>
      </c>
      <c r="R109" s="11">
        <f t="shared" si="7"/>
        <v>11812.9566</v>
      </c>
    </row>
    <row r="110" spans="1:18" ht="108">
      <c r="A110" s="7">
        <f t="shared" si="8"/>
        <v>109</v>
      </c>
      <c r="B110" s="8" t="s">
        <v>1</v>
      </c>
      <c r="C110" s="16" t="s">
        <v>133</v>
      </c>
      <c r="D110" s="13">
        <v>479771</v>
      </c>
      <c r="E110" s="13">
        <v>218573</v>
      </c>
      <c r="F110" s="42">
        <v>15</v>
      </c>
      <c r="G110" s="43">
        <f t="shared" si="10"/>
        <v>2093.9250000000002</v>
      </c>
      <c r="H110" s="44">
        <v>0</v>
      </c>
      <c r="I110" s="49"/>
      <c r="J110" s="44"/>
      <c r="K110" s="50"/>
      <c r="L110" s="44"/>
      <c r="M110" s="51"/>
      <c r="N110" s="44"/>
      <c r="O110" s="52"/>
      <c r="P110" s="32">
        <v>139.595</v>
      </c>
      <c r="Q110" s="10">
        <v>15</v>
      </c>
      <c r="R110" s="11">
        <f t="shared" si="7"/>
        <v>2093.9250000000002</v>
      </c>
    </row>
    <row r="111" spans="1:18" ht="108">
      <c r="A111" s="7">
        <f t="shared" si="8"/>
        <v>110</v>
      </c>
      <c r="B111" s="8" t="s">
        <v>1</v>
      </c>
      <c r="C111" s="16" t="s">
        <v>134</v>
      </c>
      <c r="D111" s="13">
        <v>479770</v>
      </c>
      <c r="E111" s="13">
        <v>218574</v>
      </c>
      <c r="F111" s="42">
        <v>15</v>
      </c>
      <c r="G111" s="43">
        <f t="shared" si="10"/>
        <v>2699.79</v>
      </c>
      <c r="H111" s="44">
        <v>0</v>
      </c>
      <c r="I111" s="49"/>
      <c r="J111" s="44"/>
      <c r="K111" s="50"/>
      <c r="L111" s="44"/>
      <c r="M111" s="51"/>
      <c r="N111" s="44"/>
      <c r="O111" s="52"/>
      <c r="P111" s="32">
        <v>179.98599999999999</v>
      </c>
      <c r="Q111" s="10">
        <v>15</v>
      </c>
      <c r="R111" s="11">
        <f t="shared" si="7"/>
        <v>2699.79</v>
      </c>
    </row>
    <row r="112" spans="1:18" ht="114.75">
      <c r="A112" s="7">
        <f t="shared" si="8"/>
        <v>111</v>
      </c>
      <c r="B112" s="8" t="s">
        <v>1</v>
      </c>
      <c r="C112" s="8" t="s">
        <v>135</v>
      </c>
      <c r="D112" s="9">
        <v>479751</v>
      </c>
      <c r="E112" s="9">
        <v>218575</v>
      </c>
      <c r="F112" s="42">
        <v>1400</v>
      </c>
      <c r="G112" s="43">
        <f t="shared" si="10"/>
        <v>3943.2400000000002</v>
      </c>
      <c r="H112" s="44">
        <v>0</v>
      </c>
      <c r="I112" s="49"/>
      <c r="J112" s="44"/>
      <c r="K112" s="50"/>
      <c r="L112" s="44"/>
      <c r="M112" s="51"/>
      <c r="N112" s="44"/>
      <c r="O112" s="52"/>
      <c r="P112" s="32">
        <v>2.8166000000000002</v>
      </c>
      <c r="Q112" s="10">
        <v>1400</v>
      </c>
      <c r="R112" s="11">
        <f t="shared" si="7"/>
        <v>3943.2400000000002</v>
      </c>
    </row>
    <row r="113" spans="1:18" ht="114.75">
      <c r="A113" s="7">
        <f t="shared" si="8"/>
        <v>112</v>
      </c>
      <c r="B113" s="8" t="s">
        <v>1</v>
      </c>
      <c r="C113" s="8" t="s">
        <v>136</v>
      </c>
      <c r="D113" s="9">
        <v>479752</v>
      </c>
      <c r="E113" s="9">
        <v>218576</v>
      </c>
      <c r="F113" s="42">
        <v>2300</v>
      </c>
      <c r="G113" s="43">
        <f t="shared" si="10"/>
        <v>4634.2699999999995</v>
      </c>
      <c r="H113" s="44">
        <v>0</v>
      </c>
      <c r="I113" s="49"/>
      <c r="J113" s="44"/>
      <c r="K113" s="50"/>
      <c r="L113" s="44"/>
      <c r="M113" s="51"/>
      <c r="N113" s="44"/>
      <c r="O113" s="52"/>
      <c r="P113" s="32">
        <v>2.0148999999999999</v>
      </c>
      <c r="Q113" s="10">
        <v>2300</v>
      </c>
      <c r="R113" s="11">
        <f t="shared" si="7"/>
        <v>4634.2699999999995</v>
      </c>
    </row>
    <row r="114" spans="1:18" ht="114.75">
      <c r="A114" s="7">
        <f t="shared" si="8"/>
        <v>113</v>
      </c>
      <c r="B114" s="8" t="s">
        <v>1</v>
      </c>
      <c r="C114" s="8" t="s">
        <v>137</v>
      </c>
      <c r="D114" s="9">
        <v>479753</v>
      </c>
      <c r="E114" s="9">
        <v>218577</v>
      </c>
      <c r="F114" s="42">
        <v>1850</v>
      </c>
      <c r="G114" s="43">
        <f t="shared" si="10"/>
        <v>3434.5250000000001</v>
      </c>
      <c r="H114" s="44">
        <v>0</v>
      </c>
      <c r="I114" s="49"/>
      <c r="J114" s="44"/>
      <c r="K114" s="50"/>
      <c r="L114" s="44"/>
      <c r="M114" s="51"/>
      <c r="N114" s="44"/>
      <c r="O114" s="52"/>
      <c r="P114" s="32">
        <v>1.8565</v>
      </c>
      <c r="Q114" s="10">
        <v>1850</v>
      </c>
      <c r="R114" s="11">
        <f t="shared" si="7"/>
        <v>3434.5250000000001</v>
      </c>
    </row>
    <row r="115" spans="1:18" ht="102">
      <c r="A115" s="7">
        <f t="shared" si="8"/>
        <v>114</v>
      </c>
      <c r="B115" s="8" t="s">
        <v>1</v>
      </c>
      <c r="C115" s="8" t="s">
        <v>138</v>
      </c>
      <c r="D115" s="9">
        <v>438922</v>
      </c>
      <c r="E115" s="9">
        <v>218578</v>
      </c>
      <c r="F115" s="42">
        <v>40</v>
      </c>
      <c r="G115" s="43">
        <f t="shared" si="10"/>
        <v>1313.8879999999999</v>
      </c>
      <c r="H115" s="44">
        <v>2</v>
      </c>
      <c r="I115" s="53">
        <f>H115*P115</f>
        <v>65.694400000000002</v>
      </c>
      <c r="J115" s="44"/>
      <c r="K115" s="50"/>
      <c r="L115" s="44"/>
      <c r="M115" s="51"/>
      <c r="N115" s="44"/>
      <c r="O115" s="52"/>
      <c r="P115" s="32">
        <v>32.847200000000001</v>
      </c>
      <c r="Q115" s="10">
        <v>42</v>
      </c>
      <c r="R115" s="11">
        <f t="shared" si="7"/>
        <v>1379.5824</v>
      </c>
    </row>
    <row r="116" spans="1:18" ht="76.5" customHeight="1">
      <c r="A116" s="7">
        <f t="shared" si="8"/>
        <v>115</v>
      </c>
      <c r="B116" s="8" t="s">
        <v>1</v>
      </c>
      <c r="C116" s="8" t="s">
        <v>139</v>
      </c>
      <c r="D116" s="9">
        <v>473266</v>
      </c>
      <c r="E116" s="9">
        <v>218579</v>
      </c>
      <c r="F116" s="42">
        <v>10</v>
      </c>
      <c r="G116" s="43">
        <f t="shared" si="10"/>
        <v>1523.3869999999999</v>
      </c>
      <c r="H116" s="44">
        <v>0</v>
      </c>
      <c r="I116" s="49"/>
      <c r="J116" s="44"/>
      <c r="K116" s="50"/>
      <c r="L116" s="44"/>
      <c r="M116" s="51"/>
      <c r="N116" s="44"/>
      <c r="O116" s="52"/>
      <c r="P116" s="32">
        <v>152.33869999999999</v>
      </c>
      <c r="Q116" s="10">
        <v>10</v>
      </c>
      <c r="R116" s="11">
        <f t="shared" si="7"/>
        <v>1523.3869999999999</v>
      </c>
    </row>
    <row r="117" spans="1:18" ht="193.5" customHeight="1">
      <c r="A117" s="7">
        <f t="shared" si="8"/>
        <v>116</v>
      </c>
      <c r="B117" s="8" t="s">
        <v>1</v>
      </c>
      <c r="C117" s="8" t="s">
        <v>140</v>
      </c>
      <c r="D117" s="13">
        <v>621755</v>
      </c>
      <c r="E117" s="13">
        <v>218580</v>
      </c>
      <c r="F117" s="42">
        <v>100</v>
      </c>
      <c r="G117" s="43">
        <f t="shared" si="10"/>
        <v>287.2</v>
      </c>
      <c r="H117" s="44">
        <v>0</v>
      </c>
      <c r="I117" s="49"/>
      <c r="J117" s="44"/>
      <c r="K117" s="50"/>
      <c r="L117" s="44"/>
      <c r="M117" s="51"/>
      <c r="N117" s="44"/>
      <c r="O117" s="52"/>
      <c r="P117" s="32">
        <v>2.8719999999999999</v>
      </c>
      <c r="Q117" s="10">
        <v>100</v>
      </c>
      <c r="R117" s="11">
        <f t="shared" si="7"/>
        <v>287.2</v>
      </c>
    </row>
    <row r="118" spans="1:18" ht="51">
      <c r="A118" s="7">
        <f t="shared" si="8"/>
        <v>117</v>
      </c>
      <c r="B118" s="8" t="s">
        <v>23</v>
      </c>
      <c r="C118" s="8" t="s">
        <v>141</v>
      </c>
      <c r="D118" s="9">
        <v>415575</v>
      </c>
      <c r="E118" s="9">
        <v>218581</v>
      </c>
      <c r="F118" s="42">
        <v>15</v>
      </c>
      <c r="G118" s="43">
        <f t="shared" si="10"/>
        <v>2604.3000000000002</v>
      </c>
      <c r="H118" s="44">
        <v>0</v>
      </c>
      <c r="I118" s="49"/>
      <c r="J118" s="44"/>
      <c r="K118" s="50"/>
      <c r="L118" s="44"/>
      <c r="M118" s="51"/>
      <c r="N118" s="44"/>
      <c r="O118" s="52"/>
      <c r="P118" s="32">
        <v>173.62</v>
      </c>
      <c r="Q118" s="10">
        <v>15</v>
      </c>
      <c r="R118" s="11">
        <f t="shared" si="7"/>
        <v>2604.3000000000002</v>
      </c>
    </row>
    <row r="119" spans="1:18" ht="51">
      <c r="A119" s="7">
        <f t="shared" si="8"/>
        <v>118</v>
      </c>
      <c r="B119" s="8" t="s">
        <v>23</v>
      </c>
      <c r="C119" s="8" t="s">
        <v>142</v>
      </c>
      <c r="D119" s="9">
        <v>415576</v>
      </c>
      <c r="E119" s="9">
        <v>218582</v>
      </c>
      <c r="F119" s="42">
        <v>12</v>
      </c>
      <c r="G119" s="43">
        <f t="shared" si="10"/>
        <v>3499.3991999999998</v>
      </c>
      <c r="H119" s="44">
        <v>0</v>
      </c>
      <c r="I119" s="49"/>
      <c r="J119" s="44"/>
      <c r="K119" s="50"/>
      <c r="L119" s="44"/>
      <c r="M119" s="51"/>
      <c r="N119" s="44"/>
      <c r="O119" s="52"/>
      <c r="P119" s="32">
        <v>291.61660000000001</v>
      </c>
      <c r="Q119" s="10">
        <v>12</v>
      </c>
      <c r="R119" s="11">
        <f t="shared" si="7"/>
        <v>3499.3991999999998</v>
      </c>
    </row>
    <row r="120" spans="1:18" ht="51">
      <c r="A120" s="7">
        <f t="shared" si="8"/>
        <v>119</v>
      </c>
      <c r="B120" s="8" t="s">
        <v>23</v>
      </c>
      <c r="C120" s="8" t="s">
        <v>143</v>
      </c>
      <c r="D120" s="9">
        <v>415577</v>
      </c>
      <c r="E120" s="9">
        <v>218583</v>
      </c>
      <c r="F120" s="42">
        <v>8</v>
      </c>
      <c r="G120" s="43">
        <f t="shared" si="10"/>
        <v>4071</v>
      </c>
      <c r="H120" s="44">
        <v>0</v>
      </c>
      <c r="I120" s="49"/>
      <c r="J120" s="44"/>
      <c r="K120" s="50"/>
      <c r="L120" s="44"/>
      <c r="M120" s="51"/>
      <c r="N120" s="44"/>
      <c r="O120" s="52"/>
      <c r="P120" s="32">
        <v>508.875</v>
      </c>
      <c r="Q120" s="10">
        <v>8</v>
      </c>
      <c r="R120" s="11">
        <f t="shared" si="7"/>
        <v>4071</v>
      </c>
    </row>
    <row r="121" spans="1:18" ht="51">
      <c r="A121" s="7">
        <f t="shared" si="8"/>
        <v>120</v>
      </c>
      <c r="B121" s="8" t="s">
        <v>23</v>
      </c>
      <c r="C121" s="8" t="s">
        <v>144</v>
      </c>
      <c r="D121" s="9">
        <v>415610</v>
      </c>
      <c r="E121" s="9">
        <v>218584</v>
      </c>
      <c r="F121" s="42">
        <v>8</v>
      </c>
      <c r="G121" s="43">
        <f t="shared" si="10"/>
        <v>4288.1863999999996</v>
      </c>
      <c r="H121" s="44">
        <v>0</v>
      </c>
      <c r="I121" s="49"/>
      <c r="J121" s="44"/>
      <c r="K121" s="50"/>
      <c r="L121" s="44"/>
      <c r="M121" s="51"/>
      <c r="N121" s="44"/>
      <c r="O121" s="52"/>
      <c r="P121" s="32">
        <v>536.02329999999995</v>
      </c>
      <c r="Q121" s="10">
        <v>8</v>
      </c>
      <c r="R121" s="11">
        <f t="shared" si="7"/>
        <v>4288.1863999999996</v>
      </c>
    </row>
    <row r="122" spans="1:18" ht="153">
      <c r="A122" s="7">
        <f t="shared" si="8"/>
        <v>121</v>
      </c>
      <c r="B122" s="8" t="s">
        <v>1</v>
      </c>
      <c r="C122" s="8" t="s">
        <v>145</v>
      </c>
      <c r="D122" s="9">
        <v>486970</v>
      </c>
      <c r="E122" s="9">
        <v>218585</v>
      </c>
      <c r="F122" s="42">
        <v>15</v>
      </c>
      <c r="G122" s="43">
        <f t="shared" si="10"/>
        <v>101.96250000000001</v>
      </c>
      <c r="H122" s="44">
        <v>0</v>
      </c>
      <c r="I122" s="49"/>
      <c r="J122" s="44"/>
      <c r="K122" s="50"/>
      <c r="L122" s="44"/>
      <c r="M122" s="51"/>
      <c r="N122" s="44"/>
      <c r="O122" s="52"/>
      <c r="P122" s="32">
        <v>6.7975000000000003</v>
      </c>
      <c r="Q122" s="10">
        <v>15</v>
      </c>
      <c r="R122" s="11">
        <f t="shared" si="7"/>
        <v>101.96250000000001</v>
      </c>
    </row>
    <row r="123" spans="1:18" ht="153">
      <c r="A123" s="7">
        <f t="shared" si="8"/>
        <v>122</v>
      </c>
      <c r="B123" s="8" t="s">
        <v>1</v>
      </c>
      <c r="C123" s="8" t="s">
        <v>146</v>
      </c>
      <c r="D123" s="9">
        <v>487447</v>
      </c>
      <c r="E123" s="9">
        <v>218586</v>
      </c>
      <c r="F123" s="42">
        <v>15</v>
      </c>
      <c r="G123" s="43">
        <f t="shared" si="10"/>
        <v>31.504499999999997</v>
      </c>
      <c r="H123" s="44">
        <v>0</v>
      </c>
      <c r="I123" s="49"/>
      <c r="J123" s="44"/>
      <c r="K123" s="50"/>
      <c r="L123" s="44"/>
      <c r="M123" s="51"/>
      <c r="N123" s="44"/>
      <c r="O123" s="52"/>
      <c r="P123" s="32">
        <v>2.1002999999999998</v>
      </c>
      <c r="Q123" s="10">
        <v>15</v>
      </c>
      <c r="R123" s="11">
        <f t="shared" si="7"/>
        <v>31.504499999999997</v>
      </c>
    </row>
    <row r="124" spans="1:18" ht="153">
      <c r="A124" s="7">
        <f t="shared" si="8"/>
        <v>123</v>
      </c>
      <c r="B124" s="8" t="s">
        <v>1</v>
      </c>
      <c r="C124" s="8" t="s">
        <v>147</v>
      </c>
      <c r="D124" s="9">
        <v>487434</v>
      </c>
      <c r="E124" s="9">
        <v>218587</v>
      </c>
      <c r="F124" s="42">
        <v>15</v>
      </c>
      <c r="G124" s="43">
        <f t="shared" si="10"/>
        <v>32.951999999999998</v>
      </c>
      <c r="H124" s="44">
        <v>0</v>
      </c>
      <c r="I124" s="49"/>
      <c r="J124" s="44"/>
      <c r="K124" s="50"/>
      <c r="L124" s="44"/>
      <c r="M124" s="51"/>
      <c r="N124" s="44"/>
      <c r="O124" s="52"/>
      <c r="P124" s="32">
        <v>2.1968000000000001</v>
      </c>
      <c r="Q124" s="10">
        <v>15</v>
      </c>
      <c r="R124" s="11">
        <f t="shared" si="7"/>
        <v>32.951999999999998</v>
      </c>
    </row>
    <row r="125" spans="1:18" ht="83.25" customHeight="1">
      <c r="A125" s="7">
        <f t="shared" si="8"/>
        <v>124</v>
      </c>
      <c r="B125" s="8" t="s">
        <v>1</v>
      </c>
      <c r="C125" s="8" t="s">
        <v>148</v>
      </c>
      <c r="D125" s="9">
        <v>278970</v>
      </c>
      <c r="E125" s="9">
        <v>218588</v>
      </c>
      <c r="F125" s="42">
        <v>1800</v>
      </c>
      <c r="G125" s="43">
        <f t="shared" si="10"/>
        <v>10533.6</v>
      </c>
      <c r="H125" s="44">
        <v>15</v>
      </c>
      <c r="I125" s="53">
        <f>H125*P125</f>
        <v>87.78</v>
      </c>
      <c r="J125" s="44">
        <v>300</v>
      </c>
      <c r="K125" s="54">
        <f>J125*P125</f>
        <v>1755.6000000000001</v>
      </c>
      <c r="L125" s="44"/>
      <c r="M125" s="51"/>
      <c r="N125" s="44"/>
      <c r="O125" s="52"/>
      <c r="P125" s="32">
        <v>5.8520000000000003</v>
      </c>
      <c r="Q125" s="10">
        <v>2115</v>
      </c>
      <c r="R125" s="11">
        <f t="shared" si="7"/>
        <v>12376.980000000001</v>
      </c>
    </row>
    <row r="126" spans="1:18" ht="123.75" customHeight="1">
      <c r="A126" s="7">
        <f t="shared" si="8"/>
        <v>125</v>
      </c>
      <c r="B126" s="8" t="s">
        <v>37</v>
      </c>
      <c r="C126" s="8" t="s">
        <v>149</v>
      </c>
      <c r="D126" s="9">
        <v>437868</v>
      </c>
      <c r="E126" s="9">
        <v>218589</v>
      </c>
      <c r="F126" s="42">
        <v>900</v>
      </c>
      <c r="G126" s="43">
        <f t="shared" si="10"/>
        <v>7828.1100000000006</v>
      </c>
      <c r="H126" s="44">
        <v>15</v>
      </c>
      <c r="I126" s="53">
        <f>H126*P126</f>
        <v>130.46850000000001</v>
      </c>
      <c r="J126" s="44"/>
      <c r="K126" s="50"/>
      <c r="L126" s="44"/>
      <c r="M126" s="51"/>
      <c r="N126" s="44"/>
      <c r="O126" s="52"/>
      <c r="P126" s="32">
        <v>8.6979000000000006</v>
      </c>
      <c r="Q126" s="10">
        <v>915</v>
      </c>
      <c r="R126" s="11">
        <f t="shared" si="7"/>
        <v>7958.5785000000005</v>
      </c>
    </row>
    <row r="127" spans="1:18" ht="114.75">
      <c r="A127" s="7">
        <f t="shared" si="8"/>
        <v>126</v>
      </c>
      <c r="B127" s="8" t="s">
        <v>37</v>
      </c>
      <c r="C127" s="8" t="s">
        <v>150</v>
      </c>
      <c r="D127" s="9">
        <v>437882</v>
      </c>
      <c r="E127" s="9">
        <v>218590</v>
      </c>
      <c r="F127" s="42">
        <v>1600</v>
      </c>
      <c r="G127" s="43">
        <f t="shared" si="10"/>
        <v>9035.0399999999991</v>
      </c>
      <c r="H127" s="44">
        <v>15</v>
      </c>
      <c r="I127" s="53">
        <f>H127*P127</f>
        <v>84.703499999999991</v>
      </c>
      <c r="J127" s="44"/>
      <c r="K127" s="50"/>
      <c r="L127" s="44"/>
      <c r="M127" s="51"/>
      <c r="N127" s="44"/>
      <c r="O127" s="52"/>
      <c r="P127" s="32">
        <v>5.6468999999999996</v>
      </c>
      <c r="Q127" s="10">
        <v>1615</v>
      </c>
      <c r="R127" s="11">
        <f t="shared" si="7"/>
        <v>9119.7434999999987</v>
      </c>
    </row>
    <row r="128" spans="1:18" ht="114.75">
      <c r="A128" s="7">
        <f t="shared" si="8"/>
        <v>127</v>
      </c>
      <c r="B128" s="8" t="s">
        <v>37</v>
      </c>
      <c r="C128" s="8" t="s">
        <v>151</v>
      </c>
      <c r="D128" s="9">
        <v>437865</v>
      </c>
      <c r="E128" s="9">
        <v>218591</v>
      </c>
      <c r="F128" s="42">
        <v>1600</v>
      </c>
      <c r="G128" s="43">
        <f t="shared" si="10"/>
        <v>6501.92</v>
      </c>
      <c r="H128" s="44">
        <v>15</v>
      </c>
      <c r="I128" s="53">
        <f>H128*P128</f>
        <v>60.955500000000001</v>
      </c>
      <c r="J128" s="44"/>
      <c r="K128" s="50"/>
      <c r="L128" s="44"/>
      <c r="M128" s="51"/>
      <c r="N128" s="44"/>
      <c r="O128" s="52"/>
      <c r="P128" s="32">
        <v>4.0636999999999999</v>
      </c>
      <c r="Q128" s="10">
        <v>1615</v>
      </c>
      <c r="R128" s="11">
        <f t="shared" si="7"/>
        <v>6562.8755000000001</v>
      </c>
    </row>
    <row r="129" spans="1:18" ht="102">
      <c r="A129" s="7">
        <f t="shared" si="8"/>
        <v>128</v>
      </c>
      <c r="B129" s="8" t="s">
        <v>37</v>
      </c>
      <c r="C129" s="8" t="s">
        <v>152</v>
      </c>
      <c r="D129" s="9">
        <v>439001</v>
      </c>
      <c r="E129" s="9">
        <v>218592</v>
      </c>
      <c r="F129" s="42">
        <v>1500</v>
      </c>
      <c r="G129" s="43">
        <f t="shared" si="10"/>
        <v>15424.050000000001</v>
      </c>
      <c r="H129" s="44">
        <v>15</v>
      </c>
      <c r="I129" s="53">
        <f>H129*P129</f>
        <v>154.2405</v>
      </c>
      <c r="J129" s="44"/>
      <c r="K129" s="50"/>
      <c r="L129" s="44"/>
      <c r="M129" s="51"/>
      <c r="N129" s="44"/>
      <c r="O129" s="52"/>
      <c r="P129" s="32">
        <v>10.2827</v>
      </c>
      <c r="Q129" s="10">
        <v>1515</v>
      </c>
      <c r="R129" s="11">
        <f t="shared" si="7"/>
        <v>15578.290500000001</v>
      </c>
    </row>
    <row r="130" spans="1:18" ht="38.25">
      <c r="A130" s="7">
        <f t="shared" si="8"/>
        <v>129</v>
      </c>
      <c r="B130" s="8" t="s">
        <v>1</v>
      </c>
      <c r="C130" s="8" t="s">
        <v>153</v>
      </c>
      <c r="D130" s="9">
        <v>433143</v>
      </c>
      <c r="E130" s="9">
        <v>218593</v>
      </c>
      <c r="F130" s="42">
        <v>20</v>
      </c>
      <c r="G130" s="43">
        <f t="shared" si="10"/>
        <v>158.82599999999999</v>
      </c>
      <c r="H130" s="44">
        <v>0</v>
      </c>
      <c r="I130" s="49"/>
      <c r="J130" s="44">
        <v>50</v>
      </c>
      <c r="K130" s="54">
        <f>J130*P130</f>
        <v>397.065</v>
      </c>
      <c r="L130" s="44">
        <v>20</v>
      </c>
      <c r="M130" s="55">
        <f>L130*P130</f>
        <v>158.82599999999999</v>
      </c>
      <c r="N130" s="44"/>
      <c r="O130" s="52"/>
      <c r="P130" s="32">
        <v>7.9413</v>
      </c>
      <c r="Q130" s="10">
        <v>90</v>
      </c>
      <c r="R130" s="11">
        <f t="shared" ref="R130:R193" si="11">P130*Q130</f>
        <v>714.71699999999998</v>
      </c>
    </row>
    <row r="131" spans="1:18" ht="76.5">
      <c r="A131" s="7">
        <f t="shared" ref="A131:A194" si="12">ROW(A130)</f>
        <v>130</v>
      </c>
      <c r="B131" s="8" t="s">
        <v>154</v>
      </c>
      <c r="C131" s="8" t="s">
        <v>155</v>
      </c>
      <c r="D131" s="9">
        <v>405631</v>
      </c>
      <c r="E131" s="9">
        <v>218594</v>
      </c>
      <c r="F131" s="42">
        <v>16</v>
      </c>
      <c r="G131" s="43">
        <f t="shared" si="10"/>
        <v>4505.4656000000004</v>
      </c>
      <c r="H131" s="44">
        <v>0</v>
      </c>
      <c r="I131" s="49"/>
      <c r="J131" s="44"/>
      <c r="K131" s="50"/>
      <c r="L131" s="44"/>
      <c r="M131" s="51"/>
      <c r="N131" s="44"/>
      <c r="O131" s="52"/>
      <c r="P131" s="32">
        <v>281.59160000000003</v>
      </c>
      <c r="Q131" s="10">
        <v>16</v>
      </c>
      <c r="R131" s="11">
        <f t="shared" si="11"/>
        <v>4505.4656000000004</v>
      </c>
    </row>
    <row r="132" spans="1:18" ht="212.25" customHeight="1">
      <c r="A132" s="7">
        <f t="shared" si="12"/>
        <v>131</v>
      </c>
      <c r="B132" s="8" t="s">
        <v>1</v>
      </c>
      <c r="C132" s="8" t="s">
        <v>156</v>
      </c>
      <c r="D132" s="9">
        <v>451856</v>
      </c>
      <c r="E132" s="9">
        <v>218595</v>
      </c>
      <c r="F132" s="42">
        <v>5</v>
      </c>
      <c r="G132" s="43">
        <f t="shared" ref="G132:G163" si="13">F132*P132</f>
        <v>350.52449999999999</v>
      </c>
      <c r="H132" s="44">
        <v>5</v>
      </c>
      <c r="I132" s="53">
        <f>H132*P132</f>
        <v>350.52449999999999</v>
      </c>
      <c r="J132" s="44"/>
      <c r="K132" s="50"/>
      <c r="L132" s="44"/>
      <c r="M132" s="51"/>
      <c r="N132" s="44"/>
      <c r="O132" s="52"/>
      <c r="P132" s="32">
        <v>70.104900000000001</v>
      </c>
      <c r="Q132" s="10">
        <v>10</v>
      </c>
      <c r="R132" s="11">
        <f t="shared" si="11"/>
        <v>701.04899999999998</v>
      </c>
    </row>
    <row r="133" spans="1:18" ht="158.25" customHeight="1">
      <c r="A133" s="7">
        <f t="shared" si="12"/>
        <v>132</v>
      </c>
      <c r="B133" s="8" t="s">
        <v>1</v>
      </c>
      <c r="C133" s="8" t="s">
        <v>157</v>
      </c>
      <c r="D133" s="13">
        <v>229647</v>
      </c>
      <c r="E133" s="13">
        <v>218596</v>
      </c>
      <c r="F133" s="42">
        <v>5</v>
      </c>
      <c r="G133" s="43">
        <f t="shared" si="13"/>
        <v>429.97300000000001</v>
      </c>
      <c r="H133" s="44">
        <v>5</v>
      </c>
      <c r="I133" s="53">
        <f>H133*P133</f>
        <v>429.97300000000001</v>
      </c>
      <c r="J133" s="44"/>
      <c r="K133" s="50"/>
      <c r="L133" s="44"/>
      <c r="M133" s="51"/>
      <c r="N133" s="44"/>
      <c r="O133" s="52"/>
      <c r="P133" s="32">
        <v>85.994600000000005</v>
      </c>
      <c r="Q133" s="10">
        <v>10</v>
      </c>
      <c r="R133" s="11">
        <f t="shared" si="11"/>
        <v>859.94600000000003</v>
      </c>
    </row>
    <row r="134" spans="1:18" ht="153">
      <c r="A134" s="7">
        <f t="shared" si="12"/>
        <v>133</v>
      </c>
      <c r="B134" s="8" t="s">
        <v>1</v>
      </c>
      <c r="C134" s="8" t="s">
        <v>158</v>
      </c>
      <c r="D134" s="9">
        <v>482045</v>
      </c>
      <c r="E134" s="9">
        <v>218597</v>
      </c>
      <c r="F134" s="42">
        <v>3</v>
      </c>
      <c r="G134" s="43">
        <f t="shared" si="13"/>
        <v>1180.1331</v>
      </c>
      <c r="H134" s="44">
        <v>0</v>
      </c>
      <c r="I134" s="49"/>
      <c r="J134" s="44"/>
      <c r="K134" s="50"/>
      <c r="L134" s="44"/>
      <c r="M134" s="51"/>
      <c r="N134" s="44"/>
      <c r="O134" s="52"/>
      <c r="P134" s="32">
        <v>393.3777</v>
      </c>
      <c r="Q134" s="10">
        <v>3</v>
      </c>
      <c r="R134" s="11">
        <f t="shared" si="11"/>
        <v>1180.1331</v>
      </c>
    </row>
    <row r="135" spans="1:18" ht="127.5">
      <c r="A135" s="7">
        <f t="shared" si="12"/>
        <v>134</v>
      </c>
      <c r="B135" s="7" t="s">
        <v>159</v>
      </c>
      <c r="C135" s="8" t="s">
        <v>160</v>
      </c>
      <c r="D135" s="9">
        <v>362990</v>
      </c>
      <c r="E135" s="9">
        <v>218598</v>
      </c>
      <c r="F135" s="42">
        <v>200</v>
      </c>
      <c r="G135" s="43">
        <f t="shared" si="13"/>
        <v>4810.5</v>
      </c>
      <c r="H135" s="44">
        <v>0</v>
      </c>
      <c r="I135" s="49"/>
      <c r="J135" s="44"/>
      <c r="K135" s="50"/>
      <c r="L135" s="44"/>
      <c r="M135" s="51"/>
      <c r="N135" s="44"/>
      <c r="O135" s="52"/>
      <c r="P135" s="32">
        <v>24.052499999999998</v>
      </c>
      <c r="Q135" s="10">
        <v>200</v>
      </c>
      <c r="R135" s="11">
        <f t="shared" si="11"/>
        <v>4810.5</v>
      </c>
    </row>
    <row r="136" spans="1:18" ht="96.75" customHeight="1">
      <c r="A136" s="7">
        <f t="shared" si="12"/>
        <v>135</v>
      </c>
      <c r="B136" s="8" t="s">
        <v>1</v>
      </c>
      <c r="C136" s="8" t="s">
        <v>161</v>
      </c>
      <c r="D136" s="9">
        <v>279887</v>
      </c>
      <c r="E136" s="9">
        <v>218599</v>
      </c>
      <c r="F136" s="42">
        <v>50</v>
      </c>
      <c r="G136" s="43">
        <f t="shared" si="13"/>
        <v>181.57499999999999</v>
      </c>
      <c r="H136" s="44">
        <v>5</v>
      </c>
      <c r="I136" s="53">
        <f>H136*P136</f>
        <v>18.157499999999999</v>
      </c>
      <c r="J136" s="44"/>
      <c r="K136" s="50"/>
      <c r="L136" s="44"/>
      <c r="M136" s="51"/>
      <c r="N136" s="44"/>
      <c r="O136" s="52"/>
      <c r="P136" s="32">
        <v>3.6315</v>
      </c>
      <c r="Q136" s="10">
        <v>55</v>
      </c>
      <c r="R136" s="11">
        <f t="shared" si="11"/>
        <v>199.73249999999999</v>
      </c>
    </row>
    <row r="137" spans="1:18" ht="102">
      <c r="A137" s="7">
        <f t="shared" si="12"/>
        <v>136</v>
      </c>
      <c r="B137" s="8" t="s">
        <v>1</v>
      </c>
      <c r="C137" s="8" t="s">
        <v>162</v>
      </c>
      <c r="D137" s="9">
        <v>279893</v>
      </c>
      <c r="E137" s="9">
        <v>218600</v>
      </c>
      <c r="F137" s="42">
        <v>50</v>
      </c>
      <c r="G137" s="43">
        <f t="shared" si="13"/>
        <v>198.57499999999999</v>
      </c>
      <c r="H137" s="44">
        <v>5</v>
      </c>
      <c r="I137" s="53">
        <f>H137*P137</f>
        <v>19.857499999999998</v>
      </c>
      <c r="J137" s="44"/>
      <c r="K137" s="50"/>
      <c r="L137" s="44"/>
      <c r="M137" s="51"/>
      <c r="N137" s="44"/>
      <c r="O137" s="52"/>
      <c r="P137" s="32">
        <v>3.9714999999999998</v>
      </c>
      <c r="Q137" s="10">
        <v>55</v>
      </c>
      <c r="R137" s="11">
        <f t="shared" si="11"/>
        <v>218.43249999999998</v>
      </c>
    </row>
    <row r="138" spans="1:18" ht="89.25">
      <c r="A138" s="7">
        <f t="shared" si="12"/>
        <v>137</v>
      </c>
      <c r="B138" s="8" t="s">
        <v>1</v>
      </c>
      <c r="C138" s="8" t="s">
        <v>163</v>
      </c>
      <c r="D138" s="9">
        <v>279889</v>
      </c>
      <c r="E138" s="9">
        <v>218601</v>
      </c>
      <c r="F138" s="42">
        <v>50</v>
      </c>
      <c r="G138" s="43">
        <f t="shared" si="13"/>
        <v>277.33</v>
      </c>
      <c r="H138" s="44">
        <v>5</v>
      </c>
      <c r="I138" s="53">
        <f>H138*P138</f>
        <v>27.732999999999997</v>
      </c>
      <c r="J138" s="44"/>
      <c r="K138" s="50"/>
      <c r="L138" s="44"/>
      <c r="M138" s="51"/>
      <c r="N138" s="44"/>
      <c r="O138" s="52"/>
      <c r="P138" s="32">
        <v>5.5465999999999998</v>
      </c>
      <c r="Q138" s="10">
        <v>55</v>
      </c>
      <c r="R138" s="11">
        <f t="shared" si="11"/>
        <v>305.06299999999999</v>
      </c>
    </row>
    <row r="139" spans="1:18" ht="102">
      <c r="A139" s="7">
        <f t="shared" si="12"/>
        <v>138</v>
      </c>
      <c r="B139" s="8" t="s">
        <v>1</v>
      </c>
      <c r="C139" s="8" t="s">
        <v>164</v>
      </c>
      <c r="D139" s="9">
        <v>279895</v>
      </c>
      <c r="E139" s="9">
        <v>218602</v>
      </c>
      <c r="F139" s="42">
        <v>50</v>
      </c>
      <c r="G139" s="43">
        <f t="shared" si="13"/>
        <v>316.95499999999998</v>
      </c>
      <c r="H139" s="44">
        <v>5</v>
      </c>
      <c r="I139" s="53">
        <f>H139*P139</f>
        <v>31.695500000000003</v>
      </c>
      <c r="J139" s="44"/>
      <c r="K139" s="50"/>
      <c r="L139" s="44"/>
      <c r="M139" s="51"/>
      <c r="N139" s="44"/>
      <c r="O139" s="52"/>
      <c r="P139" s="32">
        <v>6.3391000000000002</v>
      </c>
      <c r="Q139" s="10">
        <v>55</v>
      </c>
      <c r="R139" s="11">
        <f t="shared" si="11"/>
        <v>348.65050000000002</v>
      </c>
    </row>
    <row r="140" spans="1:18" ht="89.25">
      <c r="A140" s="7">
        <f t="shared" si="12"/>
        <v>139</v>
      </c>
      <c r="B140" s="8" t="s">
        <v>1</v>
      </c>
      <c r="C140" s="8" t="s">
        <v>165</v>
      </c>
      <c r="D140" s="9">
        <v>437270</v>
      </c>
      <c r="E140" s="9">
        <v>218603</v>
      </c>
      <c r="F140" s="42">
        <v>12000</v>
      </c>
      <c r="G140" s="43">
        <f t="shared" si="13"/>
        <v>7541.9999999999991</v>
      </c>
      <c r="H140" s="44">
        <v>5</v>
      </c>
      <c r="I140" s="53">
        <f>H140*P140</f>
        <v>3.1424999999999996</v>
      </c>
      <c r="J140" s="44"/>
      <c r="K140" s="50"/>
      <c r="L140" s="44"/>
      <c r="M140" s="51"/>
      <c r="N140" s="44"/>
      <c r="O140" s="52"/>
      <c r="P140" s="32">
        <v>0.62849999999999995</v>
      </c>
      <c r="Q140" s="10">
        <v>12005</v>
      </c>
      <c r="R140" s="11">
        <f t="shared" si="11"/>
        <v>7545.142499999999</v>
      </c>
    </row>
    <row r="141" spans="1:18" ht="76.5">
      <c r="A141" s="7">
        <f t="shared" si="12"/>
        <v>140</v>
      </c>
      <c r="B141" s="8" t="s">
        <v>1</v>
      </c>
      <c r="C141" s="8" t="s">
        <v>166</v>
      </c>
      <c r="D141" s="9">
        <v>445573</v>
      </c>
      <c r="E141" s="9">
        <v>218607</v>
      </c>
      <c r="F141" s="42">
        <v>12</v>
      </c>
      <c r="G141" s="43">
        <f t="shared" si="13"/>
        <v>329.47919999999999</v>
      </c>
      <c r="H141" s="44">
        <v>0</v>
      </c>
      <c r="I141" s="49"/>
      <c r="J141" s="44"/>
      <c r="K141" s="50"/>
      <c r="L141" s="44"/>
      <c r="M141" s="51"/>
      <c r="N141" s="44"/>
      <c r="O141" s="52"/>
      <c r="P141" s="32">
        <v>27.456600000000002</v>
      </c>
      <c r="Q141" s="10">
        <v>12</v>
      </c>
      <c r="R141" s="11">
        <f t="shared" si="11"/>
        <v>329.47919999999999</v>
      </c>
    </row>
    <row r="142" spans="1:18" ht="63.75">
      <c r="A142" s="7">
        <f t="shared" si="12"/>
        <v>141</v>
      </c>
      <c r="B142" s="8" t="s">
        <v>154</v>
      </c>
      <c r="C142" s="8" t="s">
        <v>167</v>
      </c>
      <c r="D142" s="9">
        <v>438929</v>
      </c>
      <c r="E142" s="9">
        <v>218608</v>
      </c>
      <c r="F142" s="42">
        <v>100</v>
      </c>
      <c r="G142" s="43">
        <f t="shared" si="13"/>
        <v>3304.46</v>
      </c>
      <c r="H142" s="44">
        <v>0</v>
      </c>
      <c r="I142" s="49"/>
      <c r="J142" s="44"/>
      <c r="K142" s="50"/>
      <c r="L142" s="44"/>
      <c r="M142" s="51"/>
      <c r="N142" s="44"/>
      <c r="O142" s="52"/>
      <c r="P142" s="32">
        <v>33.044600000000003</v>
      </c>
      <c r="Q142" s="10">
        <v>100</v>
      </c>
      <c r="R142" s="11">
        <f t="shared" si="11"/>
        <v>3304.46</v>
      </c>
    </row>
    <row r="143" spans="1:18" ht="153">
      <c r="A143" s="7">
        <f t="shared" si="12"/>
        <v>142</v>
      </c>
      <c r="B143" s="8" t="s">
        <v>1</v>
      </c>
      <c r="C143" s="8" t="s">
        <v>168</v>
      </c>
      <c r="D143" s="9">
        <v>395932</v>
      </c>
      <c r="E143" s="9">
        <v>218611</v>
      </c>
      <c r="F143" s="42">
        <v>40</v>
      </c>
      <c r="G143" s="43">
        <f t="shared" si="13"/>
        <v>150</v>
      </c>
      <c r="H143" s="44">
        <v>0</v>
      </c>
      <c r="I143" s="49"/>
      <c r="J143" s="44"/>
      <c r="K143" s="50"/>
      <c r="L143" s="44"/>
      <c r="M143" s="51"/>
      <c r="N143" s="44"/>
      <c r="O143" s="52"/>
      <c r="P143" s="32">
        <v>3.75</v>
      </c>
      <c r="Q143" s="10">
        <v>40</v>
      </c>
      <c r="R143" s="11">
        <f t="shared" si="11"/>
        <v>150</v>
      </c>
    </row>
    <row r="144" spans="1:18" ht="153">
      <c r="A144" s="7">
        <f t="shared" si="12"/>
        <v>143</v>
      </c>
      <c r="B144" s="8" t="s">
        <v>1</v>
      </c>
      <c r="C144" s="8" t="s">
        <v>169</v>
      </c>
      <c r="D144" s="9">
        <v>395633</v>
      </c>
      <c r="E144" s="9">
        <v>218612</v>
      </c>
      <c r="F144" s="42">
        <v>20</v>
      </c>
      <c r="G144" s="43">
        <f t="shared" si="13"/>
        <v>89.46</v>
      </c>
      <c r="H144" s="44">
        <v>0</v>
      </c>
      <c r="I144" s="49"/>
      <c r="J144" s="44"/>
      <c r="K144" s="50"/>
      <c r="L144" s="44"/>
      <c r="M144" s="51"/>
      <c r="N144" s="44"/>
      <c r="O144" s="52"/>
      <c r="P144" s="32">
        <v>4.4729999999999999</v>
      </c>
      <c r="Q144" s="10">
        <v>20</v>
      </c>
      <c r="R144" s="11">
        <f t="shared" si="11"/>
        <v>89.46</v>
      </c>
    </row>
    <row r="145" spans="1:18" ht="153">
      <c r="A145" s="7">
        <f t="shared" si="12"/>
        <v>144</v>
      </c>
      <c r="B145" s="8" t="s">
        <v>1</v>
      </c>
      <c r="C145" s="8" t="s">
        <v>170</v>
      </c>
      <c r="D145" s="9">
        <v>395556</v>
      </c>
      <c r="E145" s="9">
        <v>218613</v>
      </c>
      <c r="F145" s="42">
        <v>20</v>
      </c>
      <c r="G145" s="43">
        <f t="shared" si="13"/>
        <v>120.61799999999999</v>
      </c>
      <c r="H145" s="44">
        <v>0</v>
      </c>
      <c r="I145" s="49"/>
      <c r="J145" s="44"/>
      <c r="K145" s="50"/>
      <c r="L145" s="44"/>
      <c r="M145" s="51"/>
      <c r="N145" s="44"/>
      <c r="O145" s="52"/>
      <c r="P145" s="32">
        <v>6.0308999999999999</v>
      </c>
      <c r="Q145" s="10">
        <v>20</v>
      </c>
      <c r="R145" s="11">
        <f t="shared" si="11"/>
        <v>120.61799999999999</v>
      </c>
    </row>
    <row r="146" spans="1:18" ht="94.5">
      <c r="A146" s="7">
        <f t="shared" si="12"/>
        <v>145</v>
      </c>
      <c r="B146" s="8" t="s">
        <v>171</v>
      </c>
      <c r="C146" s="16" t="s">
        <v>172</v>
      </c>
      <c r="D146" s="13">
        <v>604858</v>
      </c>
      <c r="E146" s="13">
        <v>218614</v>
      </c>
      <c r="F146" s="42">
        <v>200</v>
      </c>
      <c r="G146" s="43">
        <f t="shared" si="13"/>
        <v>277.12</v>
      </c>
      <c r="H146" s="44">
        <v>0</v>
      </c>
      <c r="I146" s="49"/>
      <c r="J146" s="44"/>
      <c r="K146" s="50"/>
      <c r="L146" s="44"/>
      <c r="M146" s="51"/>
      <c r="N146" s="44"/>
      <c r="O146" s="52"/>
      <c r="P146" s="32">
        <v>1.3855999999999999</v>
      </c>
      <c r="Q146" s="10">
        <v>200</v>
      </c>
      <c r="R146" s="11">
        <f t="shared" si="11"/>
        <v>277.12</v>
      </c>
    </row>
    <row r="147" spans="1:18" ht="140.25">
      <c r="A147" s="7">
        <f t="shared" si="12"/>
        <v>146</v>
      </c>
      <c r="B147" s="8" t="s">
        <v>35</v>
      </c>
      <c r="C147" s="8" t="s">
        <v>173</v>
      </c>
      <c r="D147" s="9">
        <v>428624</v>
      </c>
      <c r="E147" s="9">
        <v>218616</v>
      </c>
      <c r="F147" s="42">
        <v>150</v>
      </c>
      <c r="G147" s="43">
        <f t="shared" si="13"/>
        <v>1587.585</v>
      </c>
      <c r="H147" s="44">
        <v>10</v>
      </c>
      <c r="I147" s="53">
        <f>H147*P147</f>
        <v>105.839</v>
      </c>
      <c r="J147" s="44"/>
      <c r="K147" s="50"/>
      <c r="L147" s="44"/>
      <c r="M147" s="51"/>
      <c r="N147" s="44"/>
      <c r="O147" s="52"/>
      <c r="P147" s="32">
        <v>10.5839</v>
      </c>
      <c r="Q147" s="10">
        <v>160</v>
      </c>
      <c r="R147" s="11">
        <f t="shared" si="11"/>
        <v>1693.424</v>
      </c>
    </row>
    <row r="148" spans="1:18" ht="102">
      <c r="A148" s="7">
        <f t="shared" si="12"/>
        <v>147</v>
      </c>
      <c r="B148" s="8" t="s">
        <v>23</v>
      </c>
      <c r="C148" s="8" t="s">
        <v>174</v>
      </c>
      <c r="D148" s="9">
        <v>293025</v>
      </c>
      <c r="E148" s="9">
        <v>218617</v>
      </c>
      <c r="F148" s="42">
        <v>150</v>
      </c>
      <c r="G148" s="43">
        <f t="shared" si="13"/>
        <v>397.44</v>
      </c>
      <c r="H148" s="44">
        <v>10</v>
      </c>
      <c r="I148" s="53">
        <f>H148*P148</f>
        <v>26.495999999999999</v>
      </c>
      <c r="J148" s="44">
        <v>300</v>
      </c>
      <c r="K148" s="54">
        <f>J148*P148</f>
        <v>794.88</v>
      </c>
      <c r="L148" s="44"/>
      <c r="M148" s="51"/>
      <c r="N148" s="44"/>
      <c r="O148" s="52"/>
      <c r="P148" s="32">
        <v>2.6496</v>
      </c>
      <c r="Q148" s="10">
        <v>460</v>
      </c>
      <c r="R148" s="11">
        <f t="shared" si="11"/>
        <v>1218.816</v>
      </c>
    </row>
    <row r="149" spans="1:18" ht="84" customHeight="1">
      <c r="A149" s="7">
        <f t="shared" si="12"/>
        <v>148</v>
      </c>
      <c r="B149" s="8" t="s">
        <v>1</v>
      </c>
      <c r="C149" s="8" t="s">
        <v>175</v>
      </c>
      <c r="D149" s="9">
        <v>437161</v>
      </c>
      <c r="E149" s="9">
        <v>218618</v>
      </c>
      <c r="F149" s="42">
        <v>350</v>
      </c>
      <c r="G149" s="43">
        <f t="shared" si="13"/>
        <v>5853.7500000000009</v>
      </c>
      <c r="H149" s="44">
        <v>3</v>
      </c>
      <c r="I149" s="53">
        <f>H149*P149</f>
        <v>50.175000000000004</v>
      </c>
      <c r="J149" s="44"/>
      <c r="K149" s="50"/>
      <c r="L149" s="44">
        <v>50</v>
      </c>
      <c r="M149" s="55">
        <f>L149*P149</f>
        <v>836.25000000000011</v>
      </c>
      <c r="N149" s="44">
        <v>5</v>
      </c>
      <c r="O149" s="56">
        <f>N149*P149</f>
        <v>83.625</v>
      </c>
      <c r="P149" s="32">
        <v>16.725000000000001</v>
      </c>
      <c r="Q149" s="10">
        <v>408</v>
      </c>
      <c r="R149" s="11">
        <f t="shared" si="11"/>
        <v>6823.8</v>
      </c>
    </row>
    <row r="150" spans="1:18" ht="51">
      <c r="A150" s="7">
        <f t="shared" si="12"/>
        <v>149</v>
      </c>
      <c r="B150" s="8" t="s">
        <v>1</v>
      </c>
      <c r="C150" s="8" t="s">
        <v>176</v>
      </c>
      <c r="D150" s="9">
        <v>452219</v>
      </c>
      <c r="E150" s="9">
        <v>218620</v>
      </c>
      <c r="F150" s="42">
        <v>70</v>
      </c>
      <c r="G150" s="43">
        <f t="shared" si="13"/>
        <v>82.200999999999993</v>
      </c>
      <c r="H150" s="44">
        <v>0</v>
      </c>
      <c r="I150" s="49"/>
      <c r="J150" s="44"/>
      <c r="K150" s="50"/>
      <c r="L150" s="44"/>
      <c r="M150" s="51"/>
      <c r="N150" s="44"/>
      <c r="O150" s="52"/>
      <c r="P150" s="32">
        <v>1.1742999999999999</v>
      </c>
      <c r="Q150" s="10">
        <v>70</v>
      </c>
      <c r="R150" s="11">
        <f t="shared" si="11"/>
        <v>82.200999999999993</v>
      </c>
    </row>
    <row r="151" spans="1:18" ht="51">
      <c r="A151" s="7">
        <f t="shared" si="12"/>
        <v>150</v>
      </c>
      <c r="B151" s="8" t="s">
        <v>1</v>
      </c>
      <c r="C151" s="8" t="s">
        <v>177</v>
      </c>
      <c r="D151" s="9">
        <v>452220</v>
      </c>
      <c r="E151" s="9">
        <v>218621</v>
      </c>
      <c r="F151" s="42">
        <v>70</v>
      </c>
      <c r="G151" s="43">
        <f t="shared" si="13"/>
        <v>165.25599999999997</v>
      </c>
      <c r="H151" s="44">
        <v>0</v>
      </c>
      <c r="I151" s="49"/>
      <c r="J151" s="44"/>
      <c r="K151" s="50"/>
      <c r="L151" s="44"/>
      <c r="M151" s="51"/>
      <c r="N151" s="44"/>
      <c r="O151" s="52"/>
      <c r="P151" s="32">
        <v>2.3607999999999998</v>
      </c>
      <c r="Q151" s="10">
        <v>70</v>
      </c>
      <c r="R151" s="11">
        <f t="shared" si="11"/>
        <v>165.25599999999997</v>
      </c>
    </row>
    <row r="152" spans="1:18" ht="51">
      <c r="A152" s="7">
        <f t="shared" si="12"/>
        <v>151</v>
      </c>
      <c r="B152" s="8" t="s">
        <v>1</v>
      </c>
      <c r="C152" s="8" t="s">
        <v>178</v>
      </c>
      <c r="D152" s="9">
        <v>452222</v>
      </c>
      <c r="E152" s="9">
        <v>218622</v>
      </c>
      <c r="F152" s="42">
        <v>70</v>
      </c>
      <c r="G152" s="43">
        <f t="shared" si="13"/>
        <v>97.181000000000012</v>
      </c>
      <c r="H152" s="44">
        <v>0</v>
      </c>
      <c r="I152" s="49"/>
      <c r="J152" s="44"/>
      <c r="K152" s="50"/>
      <c r="L152" s="44"/>
      <c r="M152" s="51"/>
      <c r="N152" s="44"/>
      <c r="O152" s="52"/>
      <c r="P152" s="32">
        <v>1.3883000000000001</v>
      </c>
      <c r="Q152" s="10">
        <v>70</v>
      </c>
      <c r="R152" s="11">
        <f t="shared" si="11"/>
        <v>97.181000000000012</v>
      </c>
    </row>
    <row r="153" spans="1:18" ht="160.5" customHeight="1">
      <c r="A153" s="7">
        <f t="shared" si="12"/>
        <v>152</v>
      </c>
      <c r="B153" s="8" t="s">
        <v>1</v>
      </c>
      <c r="C153" s="16" t="s">
        <v>179</v>
      </c>
      <c r="D153" s="13">
        <v>416598</v>
      </c>
      <c r="E153" s="13">
        <v>218623</v>
      </c>
      <c r="F153" s="42">
        <v>1</v>
      </c>
      <c r="G153" s="43">
        <f t="shared" si="13"/>
        <v>302.90499999999997</v>
      </c>
      <c r="H153" s="44">
        <v>0</v>
      </c>
      <c r="I153" s="49"/>
      <c r="J153" s="44"/>
      <c r="K153" s="50"/>
      <c r="L153" s="44"/>
      <c r="M153" s="51"/>
      <c r="N153" s="44"/>
      <c r="O153" s="52"/>
      <c r="P153" s="32">
        <v>302.90499999999997</v>
      </c>
      <c r="Q153" s="10">
        <v>1</v>
      </c>
      <c r="R153" s="11">
        <f t="shared" si="11"/>
        <v>302.90499999999997</v>
      </c>
    </row>
    <row r="154" spans="1:18" ht="194.25" customHeight="1">
      <c r="A154" s="7">
        <f t="shared" si="12"/>
        <v>153</v>
      </c>
      <c r="B154" s="8" t="s">
        <v>1</v>
      </c>
      <c r="C154" s="8" t="s">
        <v>180</v>
      </c>
      <c r="D154" s="9">
        <v>340941</v>
      </c>
      <c r="E154" s="9">
        <v>218624</v>
      </c>
      <c r="F154" s="42">
        <v>70</v>
      </c>
      <c r="G154" s="43">
        <f t="shared" si="13"/>
        <v>631.77099999999996</v>
      </c>
      <c r="H154" s="44">
        <v>0</v>
      </c>
      <c r="I154" s="49"/>
      <c r="J154" s="44"/>
      <c r="K154" s="50"/>
      <c r="L154" s="44"/>
      <c r="M154" s="51"/>
      <c r="N154" s="44"/>
      <c r="O154" s="52"/>
      <c r="P154" s="32">
        <v>9.0252999999999997</v>
      </c>
      <c r="Q154" s="10">
        <v>70</v>
      </c>
      <c r="R154" s="11">
        <f t="shared" si="11"/>
        <v>631.77099999999996</v>
      </c>
    </row>
    <row r="155" spans="1:18" ht="99" customHeight="1">
      <c r="A155" s="7">
        <f t="shared" si="12"/>
        <v>154</v>
      </c>
      <c r="B155" s="8" t="s">
        <v>1</v>
      </c>
      <c r="C155" s="8" t="s">
        <v>181</v>
      </c>
      <c r="D155" s="9">
        <v>332343</v>
      </c>
      <c r="E155" s="9">
        <v>218625</v>
      </c>
      <c r="F155" s="42">
        <v>450</v>
      </c>
      <c r="G155" s="43">
        <f t="shared" si="13"/>
        <v>2750.1750000000002</v>
      </c>
      <c r="H155" s="44">
        <v>0</v>
      </c>
      <c r="I155" s="49"/>
      <c r="J155" s="44"/>
      <c r="K155" s="50"/>
      <c r="L155" s="44"/>
      <c r="M155" s="51"/>
      <c r="N155" s="44"/>
      <c r="O155" s="52"/>
      <c r="P155" s="32">
        <v>6.1115000000000004</v>
      </c>
      <c r="Q155" s="10">
        <v>450</v>
      </c>
      <c r="R155" s="11">
        <f t="shared" si="11"/>
        <v>2750.1750000000002</v>
      </c>
    </row>
    <row r="156" spans="1:18" ht="63.75">
      <c r="A156" s="7">
        <f t="shared" si="12"/>
        <v>155</v>
      </c>
      <c r="B156" s="8" t="s">
        <v>20</v>
      </c>
      <c r="C156" s="8" t="s">
        <v>182</v>
      </c>
      <c r="D156" s="9">
        <v>398705</v>
      </c>
      <c r="E156" s="9">
        <v>218626</v>
      </c>
      <c r="F156" s="42">
        <v>40</v>
      </c>
      <c r="G156" s="43">
        <f t="shared" si="13"/>
        <v>1981.1439999999998</v>
      </c>
      <c r="H156" s="44">
        <v>4</v>
      </c>
      <c r="I156" s="53">
        <f>H156*P156</f>
        <v>198.11439999999999</v>
      </c>
      <c r="J156" s="44"/>
      <c r="K156" s="50"/>
      <c r="L156" s="44"/>
      <c r="M156" s="51"/>
      <c r="N156" s="44"/>
      <c r="O156" s="52"/>
      <c r="P156" s="32">
        <v>49.528599999999997</v>
      </c>
      <c r="Q156" s="10">
        <v>44</v>
      </c>
      <c r="R156" s="11">
        <f t="shared" si="11"/>
        <v>2179.2583999999997</v>
      </c>
    </row>
    <row r="157" spans="1:18" ht="97.5" customHeight="1">
      <c r="A157" s="7">
        <f t="shared" si="12"/>
        <v>156</v>
      </c>
      <c r="B157" s="8" t="s">
        <v>20</v>
      </c>
      <c r="C157" s="8" t="s">
        <v>183</v>
      </c>
      <c r="D157" s="9">
        <v>398706</v>
      </c>
      <c r="E157" s="9">
        <v>218627</v>
      </c>
      <c r="F157" s="42">
        <v>40</v>
      </c>
      <c r="G157" s="43">
        <f t="shared" si="13"/>
        <v>2209.2799999999997</v>
      </c>
      <c r="H157" s="44">
        <v>4</v>
      </c>
      <c r="I157" s="53">
        <f>H157*P157</f>
        <v>220.928</v>
      </c>
      <c r="J157" s="44"/>
      <c r="K157" s="50"/>
      <c r="L157" s="44"/>
      <c r="M157" s="51"/>
      <c r="N157" s="44"/>
      <c r="O157" s="52"/>
      <c r="P157" s="32">
        <v>55.231999999999999</v>
      </c>
      <c r="Q157" s="10">
        <v>44</v>
      </c>
      <c r="R157" s="11">
        <f t="shared" si="11"/>
        <v>2430.2080000000001</v>
      </c>
    </row>
    <row r="158" spans="1:18" ht="102" customHeight="1">
      <c r="A158" s="7">
        <f t="shared" si="12"/>
        <v>157</v>
      </c>
      <c r="B158" s="8" t="s">
        <v>23</v>
      </c>
      <c r="C158" s="8" t="s">
        <v>184</v>
      </c>
      <c r="D158" s="9">
        <v>313571</v>
      </c>
      <c r="E158" s="9">
        <v>218628</v>
      </c>
      <c r="F158" s="42">
        <v>10</v>
      </c>
      <c r="G158" s="43">
        <f t="shared" si="13"/>
        <v>322.06000000000006</v>
      </c>
      <c r="H158" s="44">
        <v>0</v>
      </c>
      <c r="I158" s="49"/>
      <c r="J158" s="44"/>
      <c r="K158" s="50"/>
      <c r="L158" s="44"/>
      <c r="M158" s="51"/>
      <c r="N158" s="44"/>
      <c r="O158" s="52"/>
      <c r="P158" s="32">
        <v>32.206000000000003</v>
      </c>
      <c r="Q158" s="10">
        <v>10</v>
      </c>
      <c r="R158" s="11">
        <f t="shared" si="11"/>
        <v>322.06000000000006</v>
      </c>
    </row>
    <row r="159" spans="1:18" ht="89.25">
      <c r="A159" s="7">
        <f t="shared" si="12"/>
        <v>158</v>
      </c>
      <c r="B159" s="8" t="s">
        <v>23</v>
      </c>
      <c r="C159" s="8" t="s">
        <v>185</v>
      </c>
      <c r="D159" s="9">
        <v>273178</v>
      </c>
      <c r="E159" s="9">
        <v>218629</v>
      </c>
      <c r="F159" s="42">
        <v>10</v>
      </c>
      <c r="G159" s="43">
        <f t="shared" si="13"/>
        <v>311.40999999999997</v>
      </c>
      <c r="H159" s="44">
        <v>0</v>
      </c>
      <c r="I159" s="49"/>
      <c r="J159" s="44"/>
      <c r="K159" s="50"/>
      <c r="L159" s="44"/>
      <c r="M159" s="51"/>
      <c r="N159" s="44"/>
      <c r="O159" s="52"/>
      <c r="P159" s="32">
        <v>31.140999999999998</v>
      </c>
      <c r="Q159" s="10">
        <v>10</v>
      </c>
      <c r="R159" s="11">
        <f t="shared" si="11"/>
        <v>311.40999999999997</v>
      </c>
    </row>
    <row r="160" spans="1:18" ht="89.25">
      <c r="A160" s="7">
        <f t="shared" si="12"/>
        <v>159</v>
      </c>
      <c r="B160" s="8" t="s">
        <v>23</v>
      </c>
      <c r="C160" s="8" t="s">
        <v>186</v>
      </c>
      <c r="D160" s="9">
        <v>313630</v>
      </c>
      <c r="E160" s="9">
        <v>218630</v>
      </c>
      <c r="F160" s="42">
        <v>10</v>
      </c>
      <c r="G160" s="43">
        <f t="shared" si="13"/>
        <v>341.47500000000002</v>
      </c>
      <c r="H160" s="44">
        <v>0</v>
      </c>
      <c r="I160" s="49"/>
      <c r="J160" s="44"/>
      <c r="K160" s="50"/>
      <c r="L160" s="44"/>
      <c r="M160" s="51"/>
      <c r="N160" s="44"/>
      <c r="O160" s="52"/>
      <c r="P160" s="32">
        <v>34.147500000000001</v>
      </c>
      <c r="Q160" s="10">
        <v>10</v>
      </c>
      <c r="R160" s="11">
        <f t="shared" si="11"/>
        <v>341.47500000000002</v>
      </c>
    </row>
    <row r="161" spans="1:18" ht="89.25">
      <c r="A161" s="7">
        <f t="shared" si="12"/>
        <v>160</v>
      </c>
      <c r="B161" s="8" t="s">
        <v>23</v>
      </c>
      <c r="C161" s="8" t="s">
        <v>187</v>
      </c>
      <c r="D161" s="9">
        <v>299240</v>
      </c>
      <c r="E161" s="9">
        <v>218631</v>
      </c>
      <c r="F161" s="42">
        <v>10</v>
      </c>
      <c r="G161" s="43">
        <f t="shared" si="13"/>
        <v>285.32</v>
      </c>
      <c r="H161" s="44">
        <v>0</v>
      </c>
      <c r="I161" s="49"/>
      <c r="J161" s="44"/>
      <c r="K161" s="50"/>
      <c r="L161" s="44"/>
      <c r="M161" s="51"/>
      <c r="N161" s="44"/>
      <c r="O161" s="52"/>
      <c r="P161" s="32">
        <v>28.532</v>
      </c>
      <c r="Q161" s="10">
        <v>10</v>
      </c>
      <c r="R161" s="11">
        <f t="shared" si="11"/>
        <v>285.32</v>
      </c>
    </row>
    <row r="162" spans="1:18" ht="114.75">
      <c r="A162" s="7">
        <f t="shared" si="12"/>
        <v>161</v>
      </c>
      <c r="B162" s="8" t="s">
        <v>23</v>
      </c>
      <c r="C162" s="8" t="s">
        <v>188</v>
      </c>
      <c r="D162" s="9">
        <v>338605</v>
      </c>
      <c r="E162" s="9">
        <v>218632</v>
      </c>
      <c r="F162" s="42">
        <v>800</v>
      </c>
      <c r="G162" s="43">
        <f t="shared" si="13"/>
        <v>18698</v>
      </c>
      <c r="H162" s="44">
        <v>0</v>
      </c>
      <c r="I162" s="49"/>
      <c r="J162" s="44"/>
      <c r="K162" s="50"/>
      <c r="L162" s="44"/>
      <c r="M162" s="51"/>
      <c r="N162" s="44"/>
      <c r="O162" s="52"/>
      <c r="P162" s="32">
        <v>23.372499999999999</v>
      </c>
      <c r="Q162" s="10">
        <v>800</v>
      </c>
      <c r="R162" s="11">
        <f t="shared" si="11"/>
        <v>18698</v>
      </c>
    </row>
    <row r="163" spans="1:18" ht="140.25">
      <c r="A163" s="7">
        <f t="shared" si="12"/>
        <v>162</v>
      </c>
      <c r="B163" s="8" t="s">
        <v>23</v>
      </c>
      <c r="C163" s="8" t="s">
        <v>189</v>
      </c>
      <c r="D163" s="9">
        <v>375573</v>
      </c>
      <c r="E163" s="9">
        <v>218633</v>
      </c>
      <c r="F163" s="42">
        <v>200</v>
      </c>
      <c r="G163" s="43">
        <f t="shared" si="13"/>
        <v>1228.6600000000001</v>
      </c>
      <c r="H163" s="44">
        <v>0</v>
      </c>
      <c r="I163" s="49"/>
      <c r="J163" s="44"/>
      <c r="K163" s="50"/>
      <c r="L163" s="44"/>
      <c r="M163" s="51"/>
      <c r="N163" s="44"/>
      <c r="O163" s="52"/>
      <c r="P163" s="32">
        <v>6.1433</v>
      </c>
      <c r="Q163" s="10">
        <v>200</v>
      </c>
      <c r="R163" s="11">
        <f t="shared" si="11"/>
        <v>1228.6600000000001</v>
      </c>
    </row>
    <row r="164" spans="1:18" ht="127.5">
      <c r="A164" s="7">
        <f t="shared" si="12"/>
        <v>163</v>
      </c>
      <c r="B164" s="8" t="s">
        <v>1</v>
      </c>
      <c r="C164" s="8" t="s">
        <v>190</v>
      </c>
      <c r="D164" s="9">
        <v>385900</v>
      </c>
      <c r="E164" s="9">
        <v>218634</v>
      </c>
      <c r="F164" s="42">
        <v>152</v>
      </c>
      <c r="G164" s="43">
        <f t="shared" ref="G164:G188" si="14">F164*P164</f>
        <v>1450.7639999999999</v>
      </c>
      <c r="H164" s="44">
        <v>0</v>
      </c>
      <c r="I164" s="49"/>
      <c r="J164" s="44"/>
      <c r="K164" s="50"/>
      <c r="L164" s="44"/>
      <c r="M164" s="51"/>
      <c r="N164" s="44"/>
      <c r="O164" s="52"/>
      <c r="P164" s="32">
        <v>9.5444999999999993</v>
      </c>
      <c r="Q164" s="10">
        <v>152</v>
      </c>
      <c r="R164" s="11">
        <f t="shared" si="11"/>
        <v>1450.7639999999999</v>
      </c>
    </row>
    <row r="165" spans="1:18" ht="63.75">
      <c r="A165" s="7">
        <f t="shared" si="12"/>
        <v>164</v>
      </c>
      <c r="B165" s="8" t="s">
        <v>1</v>
      </c>
      <c r="C165" s="8" t="s">
        <v>191</v>
      </c>
      <c r="D165" s="9">
        <v>381138</v>
      </c>
      <c r="E165" s="9">
        <v>218635</v>
      </c>
      <c r="F165" s="42">
        <v>20</v>
      </c>
      <c r="G165" s="43">
        <f t="shared" si="14"/>
        <v>809.8900000000001</v>
      </c>
      <c r="H165" s="44">
        <v>5</v>
      </c>
      <c r="I165" s="53">
        <f>H165*P165</f>
        <v>202.47250000000003</v>
      </c>
      <c r="J165" s="44"/>
      <c r="K165" s="50"/>
      <c r="L165" s="44"/>
      <c r="M165" s="51"/>
      <c r="N165" s="44"/>
      <c r="O165" s="52"/>
      <c r="P165" s="32">
        <v>40.494500000000002</v>
      </c>
      <c r="Q165" s="10">
        <v>25</v>
      </c>
      <c r="R165" s="11">
        <f t="shared" si="11"/>
        <v>1012.3625000000001</v>
      </c>
    </row>
    <row r="166" spans="1:18" ht="127.5">
      <c r="A166" s="7">
        <f t="shared" si="12"/>
        <v>165</v>
      </c>
      <c r="B166" s="8" t="s">
        <v>1</v>
      </c>
      <c r="C166" s="8" t="s">
        <v>192</v>
      </c>
      <c r="D166" s="9">
        <v>445603</v>
      </c>
      <c r="E166" s="9">
        <v>218636</v>
      </c>
      <c r="F166" s="42">
        <v>10</v>
      </c>
      <c r="G166" s="43">
        <f t="shared" si="14"/>
        <v>13766.666000000001</v>
      </c>
      <c r="H166" s="44">
        <v>0</v>
      </c>
      <c r="I166" s="49"/>
      <c r="J166" s="44"/>
      <c r="K166" s="50"/>
      <c r="L166" s="44"/>
      <c r="M166" s="51"/>
      <c r="N166" s="44"/>
      <c r="O166" s="52"/>
      <c r="P166" s="32">
        <v>1376.6666</v>
      </c>
      <c r="Q166" s="10">
        <v>10</v>
      </c>
      <c r="R166" s="11">
        <f t="shared" si="11"/>
        <v>13766.666000000001</v>
      </c>
    </row>
    <row r="167" spans="1:18" ht="209.25" customHeight="1">
      <c r="A167" s="7">
        <f t="shared" si="12"/>
        <v>166</v>
      </c>
      <c r="B167" s="8" t="s">
        <v>1</v>
      </c>
      <c r="C167" s="16" t="s">
        <v>193</v>
      </c>
      <c r="D167" s="13">
        <v>480952</v>
      </c>
      <c r="E167" s="13">
        <v>218637</v>
      </c>
      <c r="F167" s="42">
        <v>1</v>
      </c>
      <c r="G167" s="43">
        <f t="shared" si="14"/>
        <v>16445.830000000002</v>
      </c>
      <c r="H167" s="44">
        <v>0</v>
      </c>
      <c r="I167" s="49"/>
      <c r="J167" s="44"/>
      <c r="K167" s="50"/>
      <c r="L167" s="44"/>
      <c r="M167" s="51"/>
      <c r="N167" s="44"/>
      <c r="O167" s="52"/>
      <c r="P167" s="32">
        <v>16445.830000000002</v>
      </c>
      <c r="Q167" s="10">
        <v>1</v>
      </c>
      <c r="R167" s="11">
        <f t="shared" si="11"/>
        <v>16445.830000000002</v>
      </c>
    </row>
    <row r="168" spans="1:18" ht="76.5">
      <c r="A168" s="7">
        <f t="shared" si="12"/>
        <v>167</v>
      </c>
      <c r="B168" s="8" t="s">
        <v>1</v>
      </c>
      <c r="C168" s="8" t="s">
        <v>194</v>
      </c>
      <c r="D168" s="9">
        <v>481791</v>
      </c>
      <c r="E168" s="9">
        <v>218638</v>
      </c>
      <c r="F168" s="42">
        <v>800</v>
      </c>
      <c r="G168" s="43">
        <f t="shared" si="14"/>
        <v>12413.52</v>
      </c>
      <c r="H168" s="44">
        <v>10</v>
      </c>
      <c r="I168" s="53">
        <f>H168*P168</f>
        <v>155.16899999999998</v>
      </c>
      <c r="J168" s="44"/>
      <c r="K168" s="50"/>
      <c r="L168" s="44"/>
      <c r="M168" s="51"/>
      <c r="N168" s="44"/>
      <c r="O168" s="52"/>
      <c r="P168" s="32">
        <v>15.5169</v>
      </c>
      <c r="Q168" s="10">
        <v>810</v>
      </c>
      <c r="R168" s="11">
        <f t="shared" si="11"/>
        <v>12568.689</v>
      </c>
    </row>
    <row r="169" spans="1:18" ht="63.75">
      <c r="A169" s="7">
        <f t="shared" si="12"/>
        <v>168</v>
      </c>
      <c r="B169" s="8" t="s">
        <v>171</v>
      </c>
      <c r="C169" s="8" t="s">
        <v>195</v>
      </c>
      <c r="D169" s="9">
        <v>269843</v>
      </c>
      <c r="E169" s="9">
        <v>218640</v>
      </c>
      <c r="F169" s="42">
        <v>50</v>
      </c>
      <c r="G169" s="43">
        <f t="shared" si="14"/>
        <v>375.03000000000003</v>
      </c>
      <c r="H169" s="44">
        <v>2</v>
      </c>
      <c r="I169" s="53">
        <f>H169*P169</f>
        <v>15.001200000000001</v>
      </c>
      <c r="J169" s="44"/>
      <c r="K169" s="50"/>
      <c r="L169" s="44"/>
      <c r="M169" s="51"/>
      <c r="N169" s="44"/>
      <c r="O169" s="52"/>
      <c r="P169" s="32">
        <v>7.5006000000000004</v>
      </c>
      <c r="Q169" s="10">
        <v>52</v>
      </c>
      <c r="R169" s="11">
        <f t="shared" si="11"/>
        <v>390.03120000000001</v>
      </c>
    </row>
    <row r="170" spans="1:18" ht="51">
      <c r="A170" s="7">
        <f t="shared" si="12"/>
        <v>169</v>
      </c>
      <c r="B170" s="8" t="s">
        <v>196</v>
      </c>
      <c r="C170" s="8" t="s">
        <v>197</v>
      </c>
      <c r="D170" s="9">
        <v>269846</v>
      </c>
      <c r="E170" s="9">
        <v>218641</v>
      </c>
      <c r="F170" s="42">
        <v>200</v>
      </c>
      <c r="G170" s="43">
        <f t="shared" si="14"/>
        <v>1438.26</v>
      </c>
      <c r="H170" s="44">
        <v>2</v>
      </c>
      <c r="I170" s="53">
        <f>H170*P170</f>
        <v>14.3826</v>
      </c>
      <c r="J170" s="44"/>
      <c r="K170" s="50"/>
      <c r="L170" s="44"/>
      <c r="M170" s="51"/>
      <c r="N170" s="44"/>
      <c r="O170" s="52"/>
      <c r="P170" s="32">
        <v>7.1913</v>
      </c>
      <c r="Q170" s="10">
        <v>202</v>
      </c>
      <c r="R170" s="11">
        <f t="shared" si="11"/>
        <v>1452.6425999999999</v>
      </c>
    </row>
    <row r="171" spans="1:18" ht="51">
      <c r="A171" s="7">
        <f t="shared" si="12"/>
        <v>170</v>
      </c>
      <c r="B171" s="8" t="s">
        <v>198</v>
      </c>
      <c r="C171" s="8" t="s">
        <v>199</v>
      </c>
      <c r="D171" s="9">
        <v>269843</v>
      </c>
      <c r="E171" s="9">
        <v>218642</v>
      </c>
      <c r="F171" s="42">
        <v>30</v>
      </c>
      <c r="G171" s="43">
        <f t="shared" si="14"/>
        <v>231.63</v>
      </c>
      <c r="H171" s="44">
        <v>0</v>
      </c>
      <c r="I171" s="49"/>
      <c r="J171" s="44"/>
      <c r="K171" s="50"/>
      <c r="L171" s="44"/>
      <c r="M171" s="51"/>
      <c r="N171" s="44"/>
      <c r="O171" s="52"/>
      <c r="P171" s="32">
        <v>7.7210000000000001</v>
      </c>
      <c r="Q171" s="10">
        <v>30</v>
      </c>
      <c r="R171" s="11">
        <f t="shared" si="11"/>
        <v>231.63</v>
      </c>
    </row>
    <row r="172" spans="1:18" ht="127.5">
      <c r="A172" s="7">
        <f t="shared" si="12"/>
        <v>171</v>
      </c>
      <c r="B172" s="8" t="s">
        <v>200</v>
      </c>
      <c r="C172" s="8" t="s">
        <v>201</v>
      </c>
      <c r="D172" s="9">
        <v>620097</v>
      </c>
      <c r="E172" s="9">
        <v>218643</v>
      </c>
      <c r="F172" s="42">
        <v>700</v>
      </c>
      <c r="G172" s="43">
        <f t="shared" si="14"/>
        <v>1440.81</v>
      </c>
      <c r="H172" s="44">
        <v>0</v>
      </c>
      <c r="I172" s="49"/>
      <c r="J172" s="44">
        <v>500</v>
      </c>
      <c r="K172" s="54">
        <f t="shared" ref="K172:K178" si="15">J172*P172</f>
        <v>1029.1500000000001</v>
      </c>
      <c r="L172" s="44"/>
      <c r="M172" s="51"/>
      <c r="N172" s="44"/>
      <c r="O172" s="52"/>
      <c r="P172" s="32">
        <v>2.0583</v>
      </c>
      <c r="Q172" s="10">
        <v>1200</v>
      </c>
      <c r="R172" s="11">
        <f t="shared" si="11"/>
        <v>2469.96</v>
      </c>
    </row>
    <row r="173" spans="1:18" ht="63.75">
      <c r="A173" s="7">
        <f t="shared" si="12"/>
        <v>172</v>
      </c>
      <c r="B173" s="8" t="s">
        <v>200</v>
      </c>
      <c r="C173" s="8" t="s">
        <v>202</v>
      </c>
      <c r="D173" s="9">
        <v>620094</v>
      </c>
      <c r="E173" s="9">
        <v>218644</v>
      </c>
      <c r="F173" s="42">
        <v>30</v>
      </c>
      <c r="G173" s="43">
        <f t="shared" si="14"/>
        <v>85.95</v>
      </c>
      <c r="H173" s="44">
        <v>0</v>
      </c>
      <c r="I173" s="49"/>
      <c r="J173" s="44">
        <v>500</v>
      </c>
      <c r="K173" s="54">
        <f t="shared" si="15"/>
        <v>1432.5</v>
      </c>
      <c r="L173" s="44"/>
      <c r="M173" s="51"/>
      <c r="N173" s="44"/>
      <c r="O173" s="52"/>
      <c r="P173" s="32">
        <v>2.8650000000000002</v>
      </c>
      <c r="Q173" s="10">
        <v>530</v>
      </c>
      <c r="R173" s="11">
        <f t="shared" si="11"/>
        <v>1518.45</v>
      </c>
    </row>
    <row r="174" spans="1:18" ht="127.5">
      <c r="A174" s="7">
        <f t="shared" si="12"/>
        <v>173</v>
      </c>
      <c r="B174" s="8" t="s">
        <v>200</v>
      </c>
      <c r="C174" s="8" t="s">
        <v>203</v>
      </c>
      <c r="D174" s="9">
        <v>620099</v>
      </c>
      <c r="E174" s="9">
        <v>218645</v>
      </c>
      <c r="F174" s="42">
        <v>200</v>
      </c>
      <c r="G174" s="43">
        <f t="shared" si="14"/>
        <v>509.99999999999994</v>
      </c>
      <c r="H174" s="44">
        <v>0</v>
      </c>
      <c r="I174" s="49"/>
      <c r="J174" s="44">
        <v>500</v>
      </c>
      <c r="K174" s="54">
        <f t="shared" si="15"/>
        <v>1275</v>
      </c>
      <c r="L174" s="44"/>
      <c r="M174" s="51"/>
      <c r="N174" s="44"/>
      <c r="O174" s="52"/>
      <c r="P174" s="32">
        <v>2.5499999999999998</v>
      </c>
      <c r="Q174" s="10">
        <v>700</v>
      </c>
      <c r="R174" s="11">
        <f t="shared" si="11"/>
        <v>1784.9999999999998</v>
      </c>
    </row>
    <row r="175" spans="1:18" ht="139.5" customHeight="1">
      <c r="A175" s="7">
        <f t="shared" si="12"/>
        <v>174</v>
      </c>
      <c r="B175" s="8" t="s">
        <v>23</v>
      </c>
      <c r="C175" s="8" t="s">
        <v>204</v>
      </c>
      <c r="D175" s="9">
        <v>208641</v>
      </c>
      <c r="E175" s="9">
        <v>218646</v>
      </c>
      <c r="F175" s="42">
        <v>100</v>
      </c>
      <c r="G175" s="43">
        <f t="shared" si="14"/>
        <v>2576.06</v>
      </c>
      <c r="H175" s="44">
        <v>100</v>
      </c>
      <c r="I175" s="53">
        <f t="shared" ref="I175:I185" si="16">H175*P175</f>
        <v>2576.06</v>
      </c>
      <c r="J175" s="44">
        <v>500</v>
      </c>
      <c r="K175" s="54">
        <f t="shared" si="15"/>
        <v>12880.3</v>
      </c>
      <c r="L175" s="44"/>
      <c r="M175" s="51"/>
      <c r="N175" s="44"/>
      <c r="O175" s="52"/>
      <c r="P175" s="32">
        <v>25.7606</v>
      </c>
      <c r="Q175" s="10">
        <v>700</v>
      </c>
      <c r="R175" s="11">
        <f t="shared" si="11"/>
        <v>18032.420000000002</v>
      </c>
    </row>
    <row r="176" spans="1:18" ht="127.5">
      <c r="A176" s="7">
        <f t="shared" si="12"/>
        <v>175</v>
      </c>
      <c r="B176" s="8" t="s">
        <v>23</v>
      </c>
      <c r="C176" s="8" t="s">
        <v>205</v>
      </c>
      <c r="D176" s="9">
        <v>208693</v>
      </c>
      <c r="E176" s="9">
        <v>218647</v>
      </c>
      <c r="F176" s="42">
        <v>500</v>
      </c>
      <c r="G176" s="43">
        <f t="shared" si="14"/>
        <v>12233.5</v>
      </c>
      <c r="H176" s="44">
        <v>200</v>
      </c>
      <c r="I176" s="53">
        <f t="shared" si="16"/>
        <v>4893.3999999999996</v>
      </c>
      <c r="J176" s="44">
        <v>300</v>
      </c>
      <c r="K176" s="54">
        <f t="shared" si="15"/>
        <v>7340.0999999999995</v>
      </c>
      <c r="L176" s="44"/>
      <c r="M176" s="51"/>
      <c r="N176" s="44"/>
      <c r="O176" s="52"/>
      <c r="P176" s="32">
        <v>24.466999999999999</v>
      </c>
      <c r="Q176" s="10">
        <v>1000</v>
      </c>
      <c r="R176" s="11">
        <f t="shared" si="11"/>
        <v>24467</v>
      </c>
    </row>
    <row r="177" spans="1:18" ht="127.5">
      <c r="A177" s="7">
        <f t="shared" si="12"/>
        <v>176</v>
      </c>
      <c r="B177" s="8" t="s">
        <v>23</v>
      </c>
      <c r="C177" s="8" t="s">
        <v>206</v>
      </c>
      <c r="D177" s="9">
        <v>208733</v>
      </c>
      <c r="E177" s="9">
        <v>218648</v>
      </c>
      <c r="F177" s="42">
        <v>500</v>
      </c>
      <c r="G177" s="43">
        <f t="shared" si="14"/>
        <v>12597.45</v>
      </c>
      <c r="H177" s="44">
        <v>50</v>
      </c>
      <c r="I177" s="53">
        <f t="shared" si="16"/>
        <v>1259.7450000000001</v>
      </c>
      <c r="J177" s="44">
        <v>300</v>
      </c>
      <c r="K177" s="54">
        <f t="shared" si="15"/>
        <v>7558.47</v>
      </c>
      <c r="L177" s="44"/>
      <c r="M177" s="51"/>
      <c r="N177" s="44"/>
      <c r="O177" s="52"/>
      <c r="P177" s="32">
        <v>25.194900000000001</v>
      </c>
      <c r="Q177" s="10">
        <v>850</v>
      </c>
      <c r="R177" s="11">
        <f t="shared" si="11"/>
        <v>21415.665000000001</v>
      </c>
    </row>
    <row r="178" spans="1:18" ht="178.5">
      <c r="A178" s="7">
        <f t="shared" si="12"/>
        <v>177</v>
      </c>
      <c r="B178" s="8" t="s">
        <v>23</v>
      </c>
      <c r="C178" s="8" t="s">
        <v>207</v>
      </c>
      <c r="D178" s="9">
        <v>397421</v>
      </c>
      <c r="E178" s="9">
        <v>218649</v>
      </c>
      <c r="F178" s="42">
        <v>800</v>
      </c>
      <c r="G178" s="43">
        <f t="shared" si="14"/>
        <v>20270.48</v>
      </c>
      <c r="H178" s="44">
        <v>100</v>
      </c>
      <c r="I178" s="53">
        <f t="shared" si="16"/>
        <v>2533.81</v>
      </c>
      <c r="J178" s="44">
        <v>300</v>
      </c>
      <c r="K178" s="54">
        <f t="shared" si="15"/>
        <v>7601.43</v>
      </c>
      <c r="L178" s="44">
        <v>50</v>
      </c>
      <c r="M178" s="55">
        <f t="shared" ref="M178:M183" si="17">L178*P178</f>
        <v>1266.905</v>
      </c>
      <c r="N178" s="44"/>
      <c r="O178" s="52"/>
      <c r="P178" s="32">
        <v>25.338100000000001</v>
      </c>
      <c r="Q178" s="10">
        <v>1250</v>
      </c>
      <c r="R178" s="11">
        <f t="shared" si="11"/>
        <v>31672.625</v>
      </c>
    </row>
    <row r="179" spans="1:18" ht="178.5">
      <c r="A179" s="7">
        <f t="shared" si="12"/>
        <v>178</v>
      </c>
      <c r="B179" s="8" t="s">
        <v>23</v>
      </c>
      <c r="C179" s="8" t="s">
        <v>208</v>
      </c>
      <c r="D179" s="9">
        <v>397422</v>
      </c>
      <c r="E179" s="9">
        <v>218650</v>
      </c>
      <c r="F179" s="42">
        <v>1200</v>
      </c>
      <c r="G179" s="43">
        <f t="shared" si="14"/>
        <v>30668.399999999998</v>
      </c>
      <c r="H179" s="44">
        <v>200</v>
      </c>
      <c r="I179" s="53">
        <f t="shared" si="16"/>
        <v>5111.3999999999996</v>
      </c>
      <c r="J179" s="44"/>
      <c r="K179" s="50"/>
      <c r="L179" s="44">
        <v>50</v>
      </c>
      <c r="M179" s="55">
        <f t="shared" si="17"/>
        <v>1277.8499999999999</v>
      </c>
      <c r="N179" s="44"/>
      <c r="O179" s="52"/>
      <c r="P179" s="32">
        <v>25.556999999999999</v>
      </c>
      <c r="Q179" s="10">
        <v>1450</v>
      </c>
      <c r="R179" s="11">
        <f t="shared" si="11"/>
        <v>37057.65</v>
      </c>
    </row>
    <row r="180" spans="1:18" ht="178.5">
      <c r="A180" s="7">
        <f t="shared" si="12"/>
        <v>179</v>
      </c>
      <c r="B180" s="8" t="s">
        <v>23</v>
      </c>
      <c r="C180" s="8" t="s">
        <v>209</v>
      </c>
      <c r="D180" s="9">
        <v>397423</v>
      </c>
      <c r="E180" s="9">
        <v>218651</v>
      </c>
      <c r="F180" s="42">
        <v>1500</v>
      </c>
      <c r="G180" s="43">
        <f t="shared" si="14"/>
        <v>38851.050000000003</v>
      </c>
      <c r="H180" s="44">
        <v>50</v>
      </c>
      <c r="I180" s="53">
        <f t="shared" si="16"/>
        <v>1295.0350000000001</v>
      </c>
      <c r="J180" s="44">
        <v>300</v>
      </c>
      <c r="K180" s="54">
        <f>J180*P180</f>
        <v>7770.21</v>
      </c>
      <c r="L180" s="44">
        <v>50</v>
      </c>
      <c r="M180" s="55">
        <f t="shared" si="17"/>
        <v>1295.0350000000001</v>
      </c>
      <c r="N180" s="44"/>
      <c r="O180" s="52"/>
      <c r="P180" s="32">
        <v>25.900700000000001</v>
      </c>
      <c r="Q180" s="10">
        <v>1900</v>
      </c>
      <c r="R180" s="11">
        <f t="shared" si="11"/>
        <v>49211.33</v>
      </c>
    </row>
    <row r="181" spans="1:18" ht="165.75">
      <c r="A181" s="7">
        <f t="shared" si="12"/>
        <v>180</v>
      </c>
      <c r="B181" s="8" t="s">
        <v>23</v>
      </c>
      <c r="C181" s="8" t="s">
        <v>210</v>
      </c>
      <c r="D181" s="9">
        <v>619828</v>
      </c>
      <c r="E181" s="9">
        <v>218652</v>
      </c>
      <c r="F181" s="42">
        <v>80</v>
      </c>
      <c r="G181" s="43">
        <f t="shared" si="14"/>
        <v>1532.424</v>
      </c>
      <c r="H181" s="44">
        <v>5</v>
      </c>
      <c r="I181" s="53">
        <f t="shared" si="16"/>
        <v>95.776499999999999</v>
      </c>
      <c r="J181" s="44">
        <v>300</v>
      </c>
      <c r="K181" s="54">
        <f>J181*P181</f>
        <v>5746.59</v>
      </c>
      <c r="L181" s="44">
        <v>50</v>
      </c>
      <c r="M181" s="55">
        <f t="shared" si="17"/>
        <v>957.76499999999999</v>
      </c>
      <c r="N181" s="44"/>
      <c r="O181" s="52"/>
      <c r="P181" s="32">
        <v>19.1553</v>
      </c>
      <c r="Q181" s="10">
        <v>435</v>
      </c>
      <c r="R181" s="11">
        <f t="shared" si="11"/>
        <v>8332.5555000000004</v>
      </c>
    </row>
    <row r="182" spans="1:18" ht="178.5">
      <c r="A182" s="7">
        <f t="shared" si="12"/>
        <v>181</v>
      </c>
      <c r="B182" s="12" t="s">
        <v>23</v>
      </c>
      <c r="C182" s="8" t="s">
        <v>211</v>
      </c>
      <c r="D182" s="9">
        <v>619839</v>
      </c>
      <c r="E182" s="9">
        <v>218653</v>
      </c>
      <c r="F182" s="42">
        <v>500</v>
      </c>
      <c r="G182" s="43">
        <f t="shared" si="14"/>
        <v>13359.349999999999</v>
      </c>
      <c r="H182" s="44">
        <v>5</v>
      </c>
      <c r="I182" s="53">
        <f t="shared" si="16"/>
        <v>133.59350000000001</v>
      </c>
      <c r="J182" s="44">
        <v>300</v>
      </c>
      <c r="K182" s="54">
        <f>J182*P182</f>
        <v>8015.61</v>
      </c>
      <c r="L182" s="44">
        <v>50</v>
      </c>
      <c r="M182" s="55">
        <f t="shared" si="17"/>
        <v>1335.9349999999999</v>
      </c>
      <c r="N182" s="44"/>
      <c r="O182" s="52"/>
      <c r="P182" s="32">
        <v>26.718699999999998</v>
      </c>
      <c r="Q182" s="10">
        <v>855</v>
      </c>
      <c r="R182" s="11">
        <f t="shared" si="11"/>
        <v>22844.488499999999</v>
      </c>
    </row>
    <row r="183" spans="1:18" ht="114.75">
      <c r="A183" s="7">
        <f t="shared" si="12"/>
        <v>182</v>
      </c>
      <c r="B183" s="8" t="s">
        <v>23</v>
      </c>
      <c r="C183" s="8" t="s">
        <v>212</v>
      </c>
      <c r="D183" s="9">
        <v>619838</v>
      </c>
      <c r="E183" s="9">
        <v>218654</v>
      </c>
      <c r="F183" s="42">
        <v>80</v>
      </c>
      <c r="G183" s="43">
        <f t="shared" si="14"/>
        <v>1588.4880000000001</v>
      </c>
      <c r="H183" s="44">
        <v>5</v>
      </c>
      <c r="I183" s="53">
        <f t="shared" si="16"/>
        <v>99.280500000000004</v>
      </c>
      <c r="J183" s="44">
        <v>500</v>
      </c>
      <c r="K183" s="54">
        <f>J183*P183</f>
        <v>9928.0500000000011</v>
      </c>
      <c r="L183" s="44">
        <v>50</v>
      </c>
      <c r="M183" s="55">
        <f t="shared" si="17"/>
        <v>992.80500000000006</v>
      </c>
      <c r="N183" s="44"/>
      <c r="O183" s="52"/>
      <c r="P183" s="32">
        <v>19.856100000000001</v>
      </c>
      <c r="Q183" s="10">
        <v>635</v>
      </c>
      <c r="R183" s="11">
        <f t="shared" si="11"/>
        <v>12608.623500000002</v>
      </c>
    </row>
    <row r="184" spans="1:18" ht="168" customHeight="1">
      <c r="A184" s="7">
        <f t="shared" si="12"/>
        <v>183</v>
      </c>
      <c r="B184" s="8" t="s">
        <v>1</v>
      </c>
      <c r="C184" s="8" t="s">
        <v>213</v>
      </c>
      <c r="D184" s="9">
        <v>421129</v>
      </c>
      <c r="E184" s="9">
        <v>218655</v>
      </c>
      <c r="F184" s="42">
        <v>2</v>
      </c>
      <c r="G184" s="43">
        <f t="shared" si="14"/>
        <v>951.03539999999998</v>
      </c>
      <c r="H184" s="44">
        <v>5</v>
      </c>
      <c r="I184" s="53">
        <f t="shared" si="16"/>
        <v>2377.5884999999998</v>
      </c>
      <c r="J184" s="44"/>
      <c r="K184" s="50"/>
      <c r="L184" s="44"/>
      <c r="M184" s="51"/>
      <c r="N184" s="44"/>
      <c r="O184" s="52"/>
      <c r="P184" s="32">
        <v>475.51769999999999</v>
      </c>
      <c r="Q184" s="10">
        <v>7</v>
      </c>
      <c r="R184" s="11">
        <f t="shared" si="11"/>
        <v>3328.6239</v>
      </c>
    </row>
    <row r="185" spans="1:18" ht="102">
      <c r="A185" s="7">
        <f t="shared" si="12"/>
        <v>184</v>
      </c>
      <c r="B185" s="8" t="s">
        <v>1</v>
      </c>
      <c r="C185" s="8" t="s">
        <v>214</v>
      </c>
      <c r="D185" s="9">
        <v>459268</v>
      </c>
      <c r="E185" s="9">
        <v>218656</v>
      </c>
      <c r="F185" s="42">
        <v>25</v>
      </c>
      <c r="G185" s="43">
        <f t="shared" si="14"/>
        <v>5003.03</v>
      </c>
      <c r="H185" s="44">
        <v>2</v>
      </c>
      <c r="I185" s="53">
        <f t="shared" si="16"/>
        <v>400.24239999999998</v>
      </c>
      <c r="J185" s="44"/>
      <c r="K185" s="50"/>
      <c r="L185" s="44"/>
      <c r="M185" s="51"/>
      <c r="N185" s="44"/>
      <c r="O185" s="52"/>
      <c r="P185" s="32">
        <v>200.12119999999999</v>
      </c>
      <c r="Q185" s="10">
        <v>27</v>
      </c>
      <c r="R185" s="11">
        <f t="shared" si="11"/>
        <v>5403.2723999999998</v>
      </c>
    </row>
    <row r="186" spans="1:18" ht="51">
      <c r="A186" s="7">
        <f t="shared" si="12"/>
        <v>185</v>
      </c>
      <c r="B186" s="8" t="s">
        <v>37</v>
      </c>
      <c r="C186" s="8" t="s">
        <v>215</v>
      </c>
      <c r="D186" s="9">
        <v>445969</v>
      </c>
      <c r="E186" s="9">
        <v>218657</v>
      </c>
      <c r="F186" s="42">
        <v>15</v>
      </c>
      <c r="G186" s="43">
        <f t="shared" si="14"/>
        <v>241.12949999999998</v>
      </c>
      <c r="H186" s="44">
        <v>0</v>
      </c>
      <c r="I186" s="49"/>
      <c r="J186" s="44"/>
      <c r="K186" s="50"/>
      <c r="L186" s="44"/>
      <c r="M186" s="51"/>
      <c r="N186" s="44"/>
      <c r="O186" s="52"/>
      <c r="P186" s="32">
        <v>16.075299999999999</v>
      </c>
      <c r="Q186" s="10">
        <v>15</v>
      </c>
      <c r="R186" s="11">
        <f t="shared" si="11"/>
        <v>241.12949999999998</v>
      </c>
    </row>
    <row r="187" spans="1:18" ht="51">
      <c r="A187" s="7">
        <f t="shared" si="12"/>
        <v>186</v>
      </c>
      <c r="B187" s="8" t="s">
        <v>37</v>
      </c>
      <c r="C187" s="8" t="s">
        <v>216</v>
      </c>
      <c r="D187" s="9">
        <v>445962</v>
      </c>
      <c r="E187" s="9">
        <v>218658</v>
      </c>
      <c r="F187" s="42">
        <v>15</v>
      </c>
      <c r="G187" s="43">
        <f t="shared" si="14"/>
        <v>139.41149999999999</v>
      </c>
      <c r="H187" s="44">
        <v>0</v>
      </c>
      <c r="I187" s="49"/>
      <c r="J187" s="44"/>
      <c r="K187" s="50"/>
      <c r="L187" s="44"/>
      <c r="M187" s="51"/>
      <c r="N187" s="44"/>
      <c r="O187" s="52"/>
      <c r="P187" s="32">
        <v>9.2941000000000003</v>
      </c>
      <c r="Q187" s="10">
        <v>15</v>
      </c>
      <c r="R187" s="11">
        <f t="shared" si="11"/>
        <v>139.41149999999999</v>
      </c>
    </row>
    <row r="188" spans="1:18" ht="51">
      <c r="A188" s="7">
        <f t="shared" si="12"/>
        <v>187</v>
      </c>
      <c r="B188" s="8" t="s">
        <v>37</v>
      </c>
      <c r="C188" s="8" t="s">
        <v>217</v>
      </c>
      <c r="D188" s="9">
        <v>445963</v>
      </c>
      <c r="E188" s="9">
        <v>218659</v>
      </c>
      <c r="F188" s="42">
        <v>15</v>
      </c>
      <c r="G188" s="43">
        <f t="shared" si="14"/>
        <v>159.31199999999998</v>
      </c>
      <c r="H188" s="44">
        <v>0</v>
      </c>
      <c r="I188" s="49"/>
      <c r="J188" s="44"/>
      <c r="K188" s="50"/>
      <c r="L188" s="44"/>
      <c r="M188" s="51"/>
      <c r="N188" s="44"/>
      <c r="O188" s="52"/>
      <c r="P188" s="32">
        <v>10.620799999999999</v>
      </c>
      <c r="Q188" s="10">
        <v>15</v>
      </c>
      <c r="R188" s="11">
        <f t="shared" si="11"/>
        <v>159.31199999999998</v>
      </c>
    </row>
    <row r="189" spans="1:18" ht="76.5">
      <c r="A189" s="7">
        <f t="shared" si="12"/>
        <v>188</v>
      </c>
      <c r="B189" s="8" t="s">
        <v>1</v>
      </c>
      <c r="C189" s="8" t="s">
        <v>218</v>
      </c>
      <c r="D189" s="15">
        <v>427371</v>
      </c>
      <c r="E189" s="15">
        <v>218660</v>
      </c>
      <c r="F189" s="42">
        <v>0</v>
      </c>
      <c r="G189" s="43"/>
      <c r="H189" s="44">
        <v>30</v>
      </c>
      <c r="I189" s="53">
        <f>H189*P189</f>
        <v>206.32500000000002</v>
      </c>
      <c r="J189" s="44"/>
      <c r="K189" s="50"/>
      <c r="L189" s="44"/>
      <c r="M189" s="51"/>
      <c r="N189" s="44"/>
      <c r="O189" s="52"/>
      <c r="P189" s="32">
        <v>6.8775000000000004</v>
      </c>
      <c r="Q189" s="10">
        <v>30</v>
      </c>
      <c r="R189" s="11">
        <f t="shared" si="11"/>
        <v>206.32500000000002</v>
      </c>
    </row>
    <row r="190" spans="1:18" ht="178.5">
      <c r="A190" s="7">
        <f t="shared" si="12"/>
        <v>189</v>
      </c>
      <c r="B190" s="8" t="s">
        <v>23</v>
      </c>
      <c r="C190" s="8" t="s">
        <v>219</v>
      </c>
      <c r="D190" s="9">
        <v>485312</v>
      </c>
      <c r="E190" s="9">
        <v>218661</v>
      </c>
      <c r="F190" s="42">
        <v>1200</v>
      </c>
      <c r="G190" s="43">
        <f t="shared" ref="G190:G221" si="18">F190*P190</f>
        <v>8892.6</v>
      </c>
      <c r="H190" s="44">
        <v>30</v>
      </c>
      <c r="I190" s="53">
        <f>H190*P190</f>
        <v>222.315</v>
      </c>
      <c r="J190" s="44">
        <v>1000</v>
      </c>
      <c r="K190" s="54">
        <f>J190*P190</f>
        <v>7410.5</v>
      </c>
      <c r="L190" s="44">
        <v>150</v>
      </c>
      <c r="M190" s="55">
        <f>L190*P190</f>
        <v>1111.575</v>
      </c>
      <c r="N190" s="44"/>
      <c r="O190" s="52"/>
      <c r="P190" s="32">
        <v>7.4104999999999999</v>
      </c>
      <c r="Q190" s="10">
        <v>2380</v>
      </c>
      <c r="R190" s="11">
        <f t="shared" si="11"/>
        <v>17636.989999999998</v>
      </c>
    </row>
    <row r="191" spans="1:18" ht="191.25">
      <c r="A191" s="7">
        <f t="shared" si="12"/>
        <v>190</v>
      </c>
      <c r="B191" s="8" t="s">
        <v>1</v>
      </c>
      <c r="C191" s="8" t="s">
        <v>220</v>
      </c>
      <c r="D191" s="9">
        <v>485529</v>
      </c>
      <c r="E191" s="9">
        <v>218662</v>
      </c>
      <c r="F191" s="42">
        <v>2000</v>
      </c>
      <c r="G191" s="43">
        <f t="shared" si="18"/>
        <v>3195.8</v>
      </c>
      <c r="H191" s="44">
        <v>20</v>
      </c>
      <c r="I191" s="53">
        <f>H191*P191</f>
        <v>31.958000000000002</v>
      </c>
      <c r="J191" s="44"/>
      <c r="K191" s="50"/>
      <c r="L191" s="44"/>
      <c r="M191" s="51"/>
      <c r="N191" s="44"/>
      <c r="O191" s="52"/>
      <c r="P191" s="32">
        <v>1.5979000000000001</v>
      </c>
      <c r="Q191" s="10">
        <v>2020</v>
      </c>
      <c r="R191" s="11">
        <f t="shared" si="11"/>
        <v>3227.7580000000003</v>
      </c>
    </row>
    <row r="192" spans="1:18" ht="165.75">
      <c r="A192" s="7">
        <f t="shared" si="12"/>
        <v>191</v>
      </c>
      <c r="B192" s="8" t="s">
        <v>1</v>
      </c>
      <c r="C192" s="8" t="s">
        <v>221</v>
      </c>
      <c r="D192" s="9">
        <v>435417</v>
      </c>
      <c r="E192" s="9">
        <v>218663</v>
      </c>
      <c r="F192" s="42">
        <v>25</v>
      </c>
      <c r="G192" s="43">
        <f t="shared" si="18"/>
        <v>378.91499999999996</v>
      </c>
      <c r="H192" s="44">
        <v>5</v>
      </c>
      <c r="I192" s="53">
        <f>H192*P192</f>
        <v>75.783000000000001</v>
      </c>
      <c r="J192" s="44"/>
      <c r="K192" s="50"/>
      <c r="L192" s="44"/>
      <c r="M192" s="51"/>
      <c r="N192" s="44"/>
      <c r="O192" s="52"/>
      <c r="P192" s="32">
        <v>15.156599999999999</v>
      </c>
      <c r="Q192" s="10">
        <v>30</v>
      </c>
      <c r="R192" s="11">
        <f t="shared" si="11"/>
        <v>454.69799999999998</v>
      </c>
    </row>
    <row r="193" spans="1:18" ht="165.75">
      <c r="A193" s="7">
        <f t="shared" si="12"/>
        <v>192</v>
      </c>
      <c r="B193" s="8" t="s">
        <v>1</v>
      </c>
      <c r="C193" s="8" t="s">
        <v>222</v>
      </c>
      <c r="D193" s="9">
        <v>435416</v>
      </c>
      <c r="E193" s="9">
        <v>218664</v>
      </c>
      <c r="F193" s="42">
        <v>25</v>
      </c>
      <c r="G193" s="43">
        <f t="shared" si="18"/>
        <v>327.19749999999999</v>
      </c>
      <c r="H193" s="44">
        <v>5</v>
      </c>
      <c r="I193" s="53">
        <f>H193*P193</f>
        <v>65.439499999999995</v>
      </c>
      <c r="J193" s="44"/>
      <c r="K193" s="50"/>
      <c r="L193" s="44"/>
      <c r="M193" s="51"/>
      <c r="N193" s="44"/>
      <c r="O193" s="52"/>
      <c r="P193" s="32">
        <v>13.087899999999999</v>
      </c>
      <c r="Q193" s="10">
        <v>30</v>
      </c>
      <c r="R193" s="11">
        <f t="shared" si="11"/>
        <v>392.637</v>
      </c>
    </row>
    <row r="194" spans="1:18" ht="191.25" customHeight="1">
      <c r="A194" s="7">
        <f t="shared" si="12"/>
        <v>193</v>
      </c>
      <c r="B194" s="8" t="s">
        <v>1</v>
      </c>
      <c r="C194" s="8" t="s">
        <v>223</v>
      </c>
      <c r="D194" s="9">
        <v>399753</v>
      </c>
      <c r="E194" s="9">
        <v>218665</v>
      </c>
      <c r="F194" s="42">
        <v>10</v>
      </c>
      <c r="G194" s="43">
        <f t="shared" si="18"/>
        <v>5805.9500000000007</v>
      </c>
      <c r="H194" s="44">
        <v>0</v>
      </c>
      <c r="I194" s="49"/>
      <c r="J194" s="44"/>
      <c r="K194" s="50"/>
      <c r="L194" s="44"/>
      <c r="M194" s="51"/>
      <c r="N194" s="44"/>
      <c r="O194" s="52"/>
      <c r="P194" s="32">
        <v>580.59500000000003</v>
      </c>
      <c r="Q194" s="10">
        <v>10</v>
      </c>
      <c r="R194" s="11">
        <f t="shared" ref="R194:R257" si="19">P194*Q194</f>
        <v>5805.9500000000007</v>
      </c>
    </row>
    <row r="195" spans="1:18" ht="127.5">
      <c r="A195" s="7">
        <f t="shared" ref="A195:A258" si="20">ROW(A194)</f>
        <v>194</v>
      </c>
      <c r="B195" s="8" t="s">
        <v>1</v>
      </c>
      <c r="C195" s="8" t="s">
        <v>224</v>
      </c>
      <c r="D195" s="9">
        <v>446446</v>
      </c>
      <c r="E195" s="9">
        <v>218666</v>
      </c>
      <c r="F195" s="42">
        <v>2</v>
      </c>
      <c r="G195" s="43">
        <f t="shared" si="18"/>
        <v>20751.9666</v>
      </c>
      <c r="H195" s="44">
        <v>0</v>
      </c>
      <c r="I195" s="49"/>
      <c r="J195" s="44"/>
      <c r="K195" s="50"/>
      <c r="L195" s="44"/>
      <c r="M195" s="51"/>
      <c r="N195" s="44"/>
      <c r="O195" s="52"/>
      <c r="P195" s="32">
        <v>10375.9833</v>
      </c>
      <c r="Q195" s="10">
        <v>2</v>
      </c>
      <c r="R195" s="11">
        <f t="shared" si="19"/>
        <v>20751.9666</v>
      </c>
    </row>
    <row r="196" spans="1:18" ht="114.75">
      <c r="A196" s="7">
        <f t="shared" si="20"/>
        <v>195</v>
      </c>
      <c r="B196" s="8" t="s">
        <v>1</v>
      </c>
      <c r="C196" s="8" t="s">
        <v>225</v>
      </c>
      <c r="D196" s="9">
        <v>435786</v>
      </c>
      <c r="E196" s="9">
        <v>218667</v>
      </c>
      <c r="F196" s="42">
        <v>10</v>
      </c>
      <c r="G196" s="43">
        <f t="shared" si="18"/>
        <v>1274.2910000000002</v>
      </c>
      <c r="H196" s="44">
        <v>0</v>
      </c>
      <c r="I196" s="49"/>
      <c r="J196" s="44"/>
      <c r="K196" s="50"/>
      <c r="L196" s="44"/>
      <c r="M196" s="51"/>
      <c r="N196" s="44"/>
      <c r="O196" s="52"/>
      <c r="P196" s="32">
        <v>127.42910000000001</v>
      </c>
      <c r="Q196" s="10">
        <v>10</v>
      </c>
      <c r="R196" s="11">
        <f t="shared" si="19"/>
        <v>1274.2910000000002</v>
      </c>
    </row>
    <row r="197" spans="1:18" ht="268.5" customHeight="1">
      <c r="A197" s="7">
        <f t="shared" si="20"/>
        <v>196</v>
      </c>
      <c r="B197" s="8" t="s">
        <v>1</v>
      </c>
      <c r="C197" s="8" t="s">
        <v>226</v>
      </c>
      <c r="D197" s="9">
        <v>313562</v>
      </c>
      <c r="E197" s="9">
        <v>218668</v>
      </c>
      <c r="F197" s="42">
        <v>3</v>
      </c>
      <c r="G197" s="43">
        <f t="shared" si="18"/>
        <v>1403.2536</v>
      </c>
      <c r="H197" s="44">
        <v>0</v>
      </c>
      <c r="I197" s="49"/>
      <c r="J197" s="44"/>
      <c r="K197" s="50"/>
      <c r="L197" s="44"/>
      <c r="M197" s="51"/>
      <c r="N197" s="44"/>
      <c r="O197" s="52"/>
      <c r="P197" s="32">
        <v>467.75119999999998</v>
      </c>
      <c r="Q197" s="10">
        <v>3</v>
      </c>
      <c r="R197" s="11">
        <f t="shared" si="19"/>
        <v>1403.2536</v>
      </c>
    </row>
    <row r="198" spans="1:18" ht="140.25">
      <c r="A198" s="7">
        <f t="shared" si="20"/>
        <v>197</v>
      </c>
      <c r="B198" s="8" t="s">
        <v>1</v>
      </c>
      <c r="C198" s="8" t="s">
        <v>227</v>
      </c>
      <c r="D198" s="9">
        <v>399611</v>
      </c>
      <c r="E198" s="9">
        <v>218669</v>
      </c>
      <c r="F198" s="42">
        <v>50</v>
      </c>
      <c r="G198" s="43">
        <f t="shared" si="18"/>
        <v>501.64499999999998</v>
      </c>
      <c r="H198" s="44">
        <v>20</v>
      </c>
      <c r="I198" s="53">
        <f t="shared" ref="I198:I203" si="21">H198*P198</f>
        <v>200.65799999999999</v>
      </c>
      <c r="J198" s="44"/>
      <c r="K198" s="50"/>
      <c r="L198" s="44"/>
      <c r="M198" s="51"/>
      <c r="N198" s="44"/>
      <c r="O198" s="52"/>
      <c r="P198" s="32">
        <v>10.0329</v>
      </c>
      <c r="Q198" s="10">
        <v>70</v>
      </c>
      <c r="R198" s="11">
        <f t="shared" si="19"/>
        <v>702.303</v>
      </c>
    </row>
    <row r="199" spans="1:18" ht="129" customHeight="1">
      <c r="A199" s="7">
        <f t="shared" si="20"/>
        <v>198</v>
      </c>
      <c r="B199" s="8" t="s">
        <v>1</v>
      </c>
      <c r="C199" s="8" t="s">
        <v>228</v>
      </c>
      <c r="D199" s="9">
        <v>367556</v>
      </c>
      <c r="E199" s="9">
        <v>218670</v>
      </c>
      <c r="F199" s="42">
        <v>15</v>
      </c>
      <c r="G199" s="43">
        <f t="shared" si="18"/>
        <v>7224.018</v>
      </c>
      <c r="H199" s="44">
        <v>10</v>
      </c>
      <c r="I199" s="53">
        <f t="shared" si="21"/>
        <v>4816.0119999999997</v>
      </c>
      <c r="J199" s="44"/>
      <c r="K199" s="50"/>
      <c r="L199" s="44"/>
      <c r="M199" s="51"/>
      <c r="N199" s="44"/>
      <c r="O199" s="52"/>
      <c r="P199" s="32">
        <v>481.60120000000001</v>
      </c>
      <c r="Q199" s="10">
        <v>25</v>
      </c>
      <c r="R199" s="11">
        <f t="shared" si="19"/>
        <v>12040.03</v>
      </c>
    </row>
    <row r="200" spans="1:18" ht="99" customHeight="1">
      <c r="A200" s="7">
        <f t="shared" si="20"/>
        <v>199</v>
      </c>
      <c r="B200" s="8" t="s">
        <v>1</v>
      </c>
      <c r="C200" s="8" t="s">
        <v>229</v>
      </c>
      <c r="D200" s="9">
        <v>441983</v>
      </c>
      <c r="E200" s="9">
        <v>218671</v>
      </c>
      <c r="F200" s="42">
        <v>50</v>
      </c>
      <c r="G200" s="43">
        <f t="shared" si="18"/>
        <v>4912.2750000000005</v>
      </c>
      <c r="H200" s="44">
        <v>5</v>
      </c>
      <c r="I200" s="53">
        <f t="shared" si="21"/>
        <v>491.22750000000002</v>
      </c>
      <c r="J200" s="44"/>
      <c r="K200" s="50"/>
      <c r="L200" s="44"/>
      <c r="M200" s="51"/>
      <c r="N200" s="44"/>
      <c r="O200" s="52"/>
      <c r="P200" s="32">
        <v>98.245500000000007</v>
      </c>
      <c r="Q200" s="10">
        <v>55</v>
      </c>
      <c r="R200" s="11">
        <f t="shared" si="19"/>
        <v>5403.5025000000005</v>
      </c>
    </row>
    <row r="201" spans="1:18" ht="114.75">
      <c r="A201" s="7">
        <f t="shared" si="20"/>
        <v>200</v>
      </c>
      <c r="B201" s="8" t="s">
        <v>1</v>
      </c>
      <c r="C201" s="8" t="s">
        <v>230</v>
      </c>
      <c r="D201" s="9">
        <v>438059</v>
      </c>
      <c r="E201" s="9">
        <v>218673</v>
      </c>
      <c r="F201" s="42">
        <v>70</v>
      </c>
      <c r="G201" s="43">
        <f t="shared" si="18"/>
        <v>781.452</v>
      </c>
      <c r="H201" s="44">
        <v>1</v>
      </c>
      <c r="I201" s="53">
        <f t="shared" si="21"/>
        <v>11.163600000000001</v>
      </c>
      <c r="J201" s="44"/>
      <c r="K201" s="50"/>
      <c r="L201" s="44"/>
      <c r="M201" s="51"/>
      <c r="N201" s="44"/>
      <c r="O201" s="52"/>
      <c r="P201" s="32">
        <v>11.163600000000001</v>
      </c>
      <c r="Q201" s="10">
        <v>71</v>
      </c>
      <c r="R201" s="11">
        <f t="shared" si="19"/>
        <v>792.61560000000009</v>
      </c>
    </row>
    <row r="202" spans="1:18" ht="89.25">
      <c r="A202" s="7">
        <f t="shared" si="20"/>
        <v>201</v>
      </c>
      <c r="B202" s="8" t="s">
        <v>1</v>
      </c>
      <c r="C202" s="8" t="s">
        <v>231</v>
      </c>
      <c r="D202" s="9">
        <v>443835</v>
      </c>
      <c r="E202" s="9">
        <v>218674</v>
      </c>
      <c r="F202" s="42">
        <v>20</v>
      </c>
      <c r="G202" s="43">
        <f t="shared" si="18"/>
        <v>250.2</v>
      </c>
      <c r="H202" s="44">
        <v>4</v>
      </c>
      <c r="I202" s="53">
        <f t="shared" si="21"/>
        <v>50.04</v>
      </c>
      <c r="J202" s="44"/>
      <c r="K202" s="50"/>
      <c r="L202" s="44"/>
      <c r="M202" s="51"/>
      <c r="N202" s="44"/>
      <c r="O202" s="52"/>
      <c r="P202" s="32">
        <v>12.51</v>
      </c>
      <c r="Q202" s="10">
        <v>24</v>
      </c>
      <c r="R202" s="11">
        <f t="shared" si="19"/>
        <v>300.24</v>
      </c>
    </row>
    <row r="203" spans="1:18" ht="51">
      <c r="A203" s="7">
        <f t="shared" si="20"/>
        <v>202</v>
      </c>
      <c r="B203" s="8" t="s">
        <v>20</v>
      </c>
      <c r="C203" s="8" t="s">
        <v>232</v>
      </c>
      <c r="D203" s="9">
        <v>277319</v>
      </c>
      <c r="E203" s="9">
        <v>218675</v>
      </c>
      <c r="F203" s="42">
        <v>50</v>
      </c>
      <c r="G203" s="43">
        <f t="shared" si="18"/>
        <v>405.22999999999996</v>
      </c>
      <c r="H203" s="44">
        <v>20</v>
      </c>
      <c r="I203" s="53">
        <f t="shared" si="21"/>
        <v>162.09199999999998</v>
      </c>
      <c r="J203" s="44"/>
      <c r="K203" s="50"/>
      <c r="L203" s="44"/>
      <c r="M203" s="51"/>
      <c r="N203" s="44"/>
      <c r="O203" s="52"/>
      <c r="P203" s="32">
        <v>8.1045999999999996</v>
      </c>
      <c r="Q203" s="10">
        <v>70</v>
      </c>
      <c r="R203" s="11">
        <f t="shared" si="19"/>
        <v>567.322</v>
      </c>
    </row>
    <row r="204" spans="1:18" ht="96.75" customHeight="1">
      <c r="A204" s="7">
        <f t="shared" si="20"/>
        <v>203</v>
      </c>
      <c r="B204" s="8" t="s">
        <v>233</v>
      </c>
      <c r="C204" s="8" t="s">
        <v>234</v>
      </c>
      <c r="D204" s="13">
        <v>621039</v>
      </c>
      <c r="E204" s="13">
        <v>218676</v>
      </c>
      <c r="F204" s="42">
        <v>50</v>
      </c>
      <c r="G204" s="43">
        <f t="shared" si="18"/>
        <v>2281.25</v>
      </c>
      <c r="H204" s="44">
        <v>0</v>
      </c>
      <c r="I204" s="49"/>
      <c r="J204" s="44"/>
      <c r="K204" s="50"/>
      <c r="L204" s="44"/>
      <c r="M204" s="51"/>
      <c r="N204" s="44"/>
      <c r="O204" s="52"/>
      <c r="P204" s="32">
        <v>45.625</v>
      </c>
      <c r="Q204" s="10">
        <v>50</v>
      </c>
      <c r="R204" s="11">
        <f t="shared" si="19"/>
        <v>2281.25</v>
      </c>
    </row>
    <row r="205" spans="1:18" ht="102">
      <c r="A205" s="7">
        <f t="shared" si="20"/>
        <v>204</v>
      </c>
      <c r="B205" s="8" t="s">
        <v>1</v>
      </c>
      <c r="C205" s="8" t="s">
        <v>235</v>
      </c>
      <c r="D205" s="9">
        <v>467745</v>
      </c>
      <c r="E205" s="9">
        <v>218677</v>
      </c>
      <c r="F205" s="42">
        <v>50</v>
      </c>
      <c r="G205" s="43">
        <f t="shared" si="18"/>
        <v>892.38499999999999</v>
      </c>
      <c r="H205" s="44">
        <v>0</v>
      </c>
      <c r="I205" s="49"/>
      <c r="J205" s="44"/>
      <c r="K205" s="50"/>
      <c r="L205" s="44"/>
      <c r="M205" s="51"/>
      <c r="N205" s="44"/>
      <c r="O205" s="52"/>
      <c r="P205" s="32">
        <v>17.8477</v>
      </c>
      <c r="Q205" s="10">
        <v>50</v>
      </c>
      <c r="R205" s="11">
        <f t="shared" si="19"/>
        <v>892.38499999999999</v>
      </c>
    </row>
    <row r="206" spans="1:18" ht="102">
      <c r="A206" s="7">
        <f t="shared" si="20"/>
        <v>205</v>
      </c>
      <c r="B206" s="8" t="s">
        <v>1</v>
      </c>
      <c r="C206" s="8" t="s">
        <v>236</v>
      </c>
      <c r="D206" s="9">
        <v>467747</v>
      </c>
      <c r="E206" s="9">
        <v>218678</v>
      </c>
      <c r="F206" s="42">
        <v>100</v>
      </c>
      <c r="G206" s="43">
        <f t="shared" si="18"/>
        <v>2405.38</v>
      </c>
      <c r="H206" s="44">
        <v>0</v>
      </c>
      <c r="I206" s="49"/>
      <c r="J206" s="44"/>
      <c r="K206" s="50"/>
      <c r="L206" s="44"/>
      <c r="M206" s="51"/>
      <c r="N206" s="44"/>
      <c r="O206" s="52"/>
      <c r="P206" s="32">
        <v>24.053799999999999</v>
      </c>
      <c r="Q206" s="10">
        <v>100</v>
      </c>
      <c r="R206" s="11">
        <f t="shared" si="19"/>
        <v>2405.38</v>
      </c>
    </row>
    <row r="207" spans="1:18" ht="114.75">
      <c r="A207" s="7">
        <f t="shared" si="20"/>
        <v>206</v>
      </c>
      <c r="B207" s="8" t="s">
        <v>1</v>
      </c>
      <c r="C207" s="8" t="s">
        <v>237</v>
      </c>
      <c r="D207" s="9">
        <v>468003</v>
      </c>
      <c r="E207" s="9">
        <v>218680</v>
      </c>
      <c r="F207" s="42">
        <v>50</v>
      </c>
      <c r="G207" s="43">
        <f t="shared" si="18"/>
        <v>2887.5150000000003</v>
      </c>
      <c r="H207" s="44">
        <v>0</v>
      </c>
      <c r="I207" s="49"/>
      <c r="J207" s="44"/>
      <c r="K207" s="50"/>
      <c r="L207" s="44"/>
      <c r="M207" s="51"/>
      <c r="N207" s="44"/>
      <c r="O207" s="52"/>
      <c r="P207" s="32">
        <v>57.750300000000003</v>
      </c>
      <c r="Q207" s="10">
        <v>50</v>
      </c>
      <c r="R207" s="11">
        <f t="shared" si="19"/>
        <v>2887.5150000000003</v>
      </c>
    </row>
    <row r="208" spans="1:18" ht="114.75">
      <c r="A208" s="7">
        <f t="shared" si="20"/>
        <v>207</v>
      </c>
      <c r="B208" s="8" t="s">
        <v>1</v>
      </c>
      <c r="C208" s="8" t="s">
        <v>238</v>
      </c>
      <c r="D208" s="9">
        <v>467997</v>
      </c>
      <c r="E208" s="9">
        <v>218681</v>
      </c>
      <c r="F208" s="42">
        <v>50</v>
      </c>
      <c r="G208" s="43">
        <f t="shared" si="18"/>
        <v>1108.5800000000002</v>
      </c>
      <c r="H208" s="44">
        <v>0</v>
      </c>
      <c r="I208" s="49"/>
      <c r="J208" s="44"/>
      <c r="K208" s="50"/>
      <c r="L208" s="44"/>
      <c r="M208" s="51"/>
      <c r="N208" s="44"/>
      <c r="O208" s="52"/>
      <c r="P208" s="32">
        <v>22.171600000000002</v>
      </c>
      <c r="Q208" s="10">
        <v>50</v>
      </c>
      <c r="R208" s="11">
        <f t="shared" si="19"/>
        <v>1108.5800000000002</v>
      </c>
    </row>
    <row r="209" spans="1:18" ht="127.5">
      <c r="A209" s="7">
        <f t="shared" si="20"/>
        <v>208</v>
      </c>
      <c r="B209" s="8" t="s">
        <v>1</v>
      </c>
      <c r="C209" s="8" t="s">
        <v>239</v>
      </c>
      <c r="D209" s="9">
        <v>476242</v>
      </c>
      <c r="E209" s="9">
        <v>218682</v>
      </c>
      <c r="F209" s="42">
        <v>50</v>
      </c>
      <c r="G209" s="43">
        <f t="shared" si="18"/>
        <v>24634.5</v>
      </c>
      <c r="H209" s="44">
        <v>0</v>
      </c>
      <c r="I209" s="49"/>
      <c r="J209" s="44"/>
      <c r="K209" s="50"/>
      <c r="L209" s="44"/>
      <c r="M209" s="51"/>
      <c r="N209" s="44"/>
      <c r="O209" s="52"/>
      <c r="P209" s="32">
        <v>492.69</v>
      </c>
      <c r="Q209" s="10">
        <v>50</v>
      </c>
      <c r="R209" s="11">
        <f t="shared" si="19"/>
        <v>24634.5</v>
      </c>
    </row>
    <row r="210" spans="1:18" ht="114.75">
      <c r="A210" s="7">
        <f t="shared" si="20"/>
        <v>209</v>
      </c>
      <c r="B210" s="8" t="s">
        <v>1</v>
      </c>
      <c r="C210" s="8" t="s">
        <v>240</v>
      </c>
      <c r="D210" s="9">
        <v>467867</v>
      </c>
      <c r="E210" s="9">
        <v>218683</v>
      </c>
      <c r="F210" s="42">
        <v>50</v>
      </c>
      <c r="G210" s="43">
        <f t="shared" si="18"/>
        <v>2433.54</v>
      </c>
      <c r="H210" s="44">
        <v>0</v>
      </c>
      <c r="I210" s="49"/>
      <c r="J210" s="44"/>
      <c r="K210" s="50"/>
      <c r="L210" s="44"/>
      <c r="M210" s="51"/>
      <c r="N210" s="44"/>
      <c r="O210" s="52"/>
      <c r="P210" s="32">
        <v>48.6708</v>
      </c>
      <c r="Q210" s="10">
        <v>50</v>
      </c>
      <c r="R210" s="11">
        <f t="shared" si="19"/>
        <v>2433.54</v>
      </c>
    </row>
    <row r="211" spans="1:18" ht="114.75">
      <c r="A211" s="7">
        <f t="shared" si="20"/>
        <v>210</v>
      </c>
      <c r="B211" s="8" t="s">
        <v>1</v>
      </c>
      <c r="C211" s="8" t="s">
        <v>241</v>
      </c>
      <c r="D211" s="9">
        <v>467756</v>
      </c>
      <c r="E211" s="9">
        <v>218684</v>
      </c>
      <c r="F211" s="42">
        <v>50</v>
      </c>
      <c r="G211" s="43">
        <f t="shared" si="18"/>
        <v>2069.56</v>
      </c>
      <c r="H211" s="44">
        <v>0</v>
      </c>
      <c r="I211" s="49"/>
      <c r="J211" s="44"/>
      <c r="K211" s="50"/>
      <c r="L211" s="44"/>
      <c r="M211" s="51"/>
      <c r="N211" s="44"/>
      <c r="O211" s="52"/>
      <c r="P211" s="32">
        <v>41.391199999999998</v>
      </c>
      <c r="Q211" s="10">
        <v>50</v>
      </c>
      <c r="R211" s="11">
        <f t="shared" si="19"/>
        <v>2069.56</v>
      </c>
    </row>
    <row r="212" spans="1:18" ht="114.75">
      <c r="A212" s="7">
        <f t="shared" si="20"/>
        <v>211</v>
      </c>
      <c r="B212" s="8" t="s">
        <v>1</v>
      </c>
      <c r="C212" s="8" t="s">
        <v>242</v>
      </c>
      <c r="D212" s="9">
        <v>467834</v>
      </c>
      <c r="E212" s="9">
        <v>218686</v>
      </c>
      <c r="F212" s="42">
        <v>50</v>
      </c>
      <c r="G212" s="43">
        <f t="shared" si="18"/>
        <v>2269.85</v>
      </c>
      <c r="H212" s="44">
        <v>0</v>
      </c>
      <c r="I212" s="49"/>
      <c r="J212" s="44"/>
      <c r="K212" s="50"/>
      <c r="L212" s="44"/>
      <c r="M212" s="51"/>
      <c r="N212" s="44"/>
      <c r="O212" s="52"/>
      <c r="P212" s="32">
        <v>45.396999999999998</v>
      </c>
      <c r="Q212" s="10">
        <v>50</v>
      </c>
      <c r="R212" s="11">
        <f t="shared" si="19"/>
        <v>2269.85</v>
      </c>
    </row>
    <row r="213" spans="1:18" ht="102">
      <c r="A213" s="7">
        <f t="shared" si="20"/>
        <v>212</v>
      </c>
      <c r="B213" s="8" t="s">
        <v>1</v>
      </c>
      <c r="C213" s="8" t="s">
        <v>243</v>
      </c>
      <c r="D213" s="9">
        <v>467838</v>
      </c>
      <c r="E213" s="9">
        <v>218687</v>
      </c>
      <c r="F213" s="42">
        <v>50</v>
      </c>
      <c r="G213" s="43">
        <f t="shared" si="18"/>
        <v>1924.2049999999999</v>
      </c>
      <c r="H213" s="44">
        <v>0</v>
      </c>
      <c r="I213" s="49"/>
      <c r="J213" s="44"/>
      <c r="K213" s="50"/>
      <c r="L213" s="44"/>
      <c r="M213" s="51"/>
      <c r="N213" s="44"/>
      <c r="O213" s="52"/>
      <c r="P213" s="32">
        <v>38.484099999999998</v>
      </c>
      <c r="Q213" s="10">
        <v>50</v>
      </c>
      <c r="R213" s="11">
        <f t="shared" si="19"/>
        <v>1924.2049999999999</v>
      </c>
    </row>
    <row r="214" spans="1:18" ht="102">
      <c r="A214" s="7">
        <f t="shared" si="20"/>
        <v>213</v>
      </c>
      <c r="B214" s="8" t="s">
        <v>1</v>
      </c>
      <c r="C214" s="8" t="s">
        <v>244</v>
      </c>
      <c r="D214" s="9">
        <v>467833</v>
      </c>
      <c r="E214" s="9">
        <v>218688</v>
      </c>
      <c r="F214" s="42">
        <v>50</v>
      </c>
      <c r="G214" s="43">
        <f t="shared" si="18"/>
        <v>1991.1449999999998</v>
      </c>
      <c r="H214" s="44">
        <v>0</v>
      </c>
      <c r="I214" s="49"/>
      <c r="J214" s="44"/>
      <c r="K214" s="50"/>
      <c r="L214" s="44"/>
      <c r="M214" s="51"/>
      <c r="N214" s="44"/>
      <c r="O214" s="52"/>
      <c r="P214" s="32">
        <v>39.822899999999997</v>
      </c>
      <c r="Q214" s="10">
        <v>50</v>
      </c>
      <c r="R214" s="11">
        <f t="shared" si="19"/>
        <v>1991.1449999999998</v>
      </c>
    </row>
    <row r="215" spans="1:18" ht="89.25">
      <c r="A215" s="7">
        <f t="shared" si="20"/>
        <v>214</v>
      </c>
      <c r="B215" s="8" t="s">
        <v>1</v>
      </c>
      <c r="C215" s="8" t="s">
        <v>245</v>
      </c>
      <c r="D215" s="9">
        <v>467761</v>
      </c>
      <c r="E215" s="9">
        <v>218689</v>
      </c>
      <c r="F215" s="42">
        <v>50</v>
      </c>
      <c r="G215" s="43">
        <f t="shared" si="18"/>
        <v>4462.8649999999998</v>
      </c>
      <c r="H215" s="44">
        <v>0</v>
      </c>
      <c r="I215" s="49"/>
      <c r="J215" s="44"/>
      <c r="K215" s="50"/>
      <c r="L215" s="44"/>
      <c r="M215" s="51"/>
      <c r="N215" s="44"/>
      <c r="O215" s="52"/>
      <c r="P215" s="32">
        <v>89.257300000000001</v>
      </c>
      <c r="Q215" s="10">
        <v>50</v>
      </c>
      <c r="R215" s="11">
        <f t="shared" si="19"/>
        <v>4462.8649999999998</v>
      </c>
    </row>
    <row r="216" spans="1:18" ht="127.5">
      <c r="A216" s="7">
        <f t="shared" si="20"/>
        <v>215</v>
      </c>
      <c r="B216" s="8" t="s">
        <v>1</v>
      </c>
      <c r="C216" s="8" t="s">
        <v>246</v>
      </c>
      <c r="D216" s="9">
        <v>471218</v>
      </c>
      <c r="E216" s="9">
        <v>218690</v>
      </c>
      <c r="F216" s="42">
        <v>10</v>
      </c>
      <c r="G216" s="43">
        <f t="shared" si="18"/>
        <v>757.95</v>
      </c>
      <c r="H216" s="44">
        <v>0</v>
      </c>
      <c r="I216" s="49"/>
      <c r="J216" s="44"/>
      <c r="K216" s="50"/>
      <c r="L216" s="44"/>
      <c r="M216" s="51"/>
      <c r="N216" s="44"/>
      <c r="O216" s="52"/>
      <c r="P216" s="32">
        <v>75.795000000000002</v>
      </c>
      <c r="Q216" s="10">
        <v>10</v>
      </c>
      <c r="R216" s="11">
        <f t="shared" si="19"/>
        <v>757.95</v>
      </c>
    </row>
    <row r="217" spans="1:18" ht="102">
      <c r="A217" s="7">
        <f t="shared" si="20"/>
        <v>216</v>
      </c>
      <c r="B217" s="8" t="s">
        <v>1</v>
      </c>
      <c r="C217" s="8" t="s">
        <v>247</v>
      </c>
      <c r="D217" s="9">
        <v>377023</v>
      </c>
      <c r="E217" s="9">
        <v>218692</v>
      </c>
      <c r="F217" s="42">
        <v>1500</v>
      </c>
      <c r="G217" s="43">
        <f t="shared" si="18"/>
        <v>637.65</v>
      </c>
      <c r="H217" s="44">
        <v>0</v>
      </c>
      <c r="I217" s="49"/>
      <c r="J217" s="44"/>
      <c r="K217" s="50"/>
      <c r="L217" s="44"/>
      <c r="M217" s="51"/>
      <c r="N217" s="44"/>
      <c r="O217" s="52"/>
      <c r="P217" s="32">
        <v>0.42509999999999998</v>
      </c>
      <c r="Q217" s="10">
        <v>1500</v>
      </c>
      <c r="R217" s="11">
        <f t="shared" si="19"/>
        <v>637.65</v>
      </c>
    </row>
    <row r="218" spans="1:18" ht="76.5">
      <c r="A218" s="7">
        <f t="shared" si="20"/>
        <v>217</v>
      </c>
      <c r="B218" s="8" t="s">
        <v>1</v>
      </c>
      <c r="C218" s="8" t="s">
        <v>248</v>
      </c>
      <c r="D218" s="9">
        <v>467181</v>
      </c>
      <c r="E218" s="9">
        <v>218693</v>
      </c>
      <c r="F218" s="42">
        <v>20</v>
      </c>
      <c r="G218" s="43">
        <f t="shared" si="18"/>
        <v>382.86599999999999</v>
      </c>
      <c r="H218" s="44">
        <v>10</v>
      </c>
      <c r="I218" s="53">
        <f>H218*P218</f>
        <v>191.43299999999999</v>
      </c>
      <c r="J218" s="44">
        <v>100</v>
      </c>
      <c r="K218" s="54">
        <f>J218*P218</f>
        <v>1914.33</v>
      </c>
      <c r="L218" s="44"/>
      <c r="M218" s="51"/>
      <c r="N218" s="44">
        <v>5</v>
      </c>
      <c r="O218" s="56">
        <f>N218*P218</f>
        <v>95.716499999999996</v>
      </c>
      <c r="P218" s="32">
        <v>19.1433</v>
      </c>
      <c r="Q218" s="10">
        <v>135</v>
      </c>
      <c r="R218" s="11">
        <f t="shared" si="19"/>
        <v>2584.3454999999999</v>
      </c>
    </row>
    <row r="219" spans="1:18" ht="63.75">
      <c r="A219" s="7">
        <f t="shared" si="20"/>
        <v>218</v>
      </c>
      <c r="B219" s="8" t="s">
        <v>20</v>
      </c>
      <c r="C219" s="8" t="s">
        <v>249</v>
      </c>
      <c r="D219" s="9">
        <v>405875</v>
      </c>
      <c r="E219" s="9">
        <v>218694</v>
      </c>
      <c r="F219" s="42">
        <v>450</v>
      </c>
      <c r="G219" s="43">
        <f t="shared" si="18"/>
        <v>22297.5</v>
      </c>
      <c r="H219" s="44">
        <v>10</v>
      </c>
      <c r="I219" s="53">
        <f>H219*P219</f>
        <v>495.5</v>
      </c>
      <c r="J219" s="44">
        <v>100</v>
      </c>
      <c r="K219" s="54">
        <f>J219*P219</f>
        <v>4955</v>
      </c>
      <c r="L219" s="44">
        <v>300</v>
      </c>
      <c r="M219" s="55">
        <f>L219*P219</f>
        <v>14865</v>
      </c>
      <c r="N219" s="44">
        <v>10</v>
      </c>
      <c r="O219" s="56">
        <f>N219*P219</f>
        <v>495.5</v>
      </c>
      <c r="P219" s="32">
        <v>49.55</v>
      </c>
      <c r="Q219" s="10">
        <v>870</v>
      </c>
      <c r="R219" s="11">
        <f t="shared" si="19"/>
        <v>43108.5</v>
      </c>
    </row>
    <row r="220" spans="1:18" ht="102">
      <c r="A220" s="7">
        <f t="shared" si="20"/>
        <v>219</v>
      </c>
      <c r="B220" s="8" t="s">
        <v>1</v>
      </c>
      <c r="C220" s="8" t="s">
        <v>250</v>
      </c>
      <c r="D220" s="9">
        <v>339565</v>
      </c>
      <c r="E220" s="9">
        <v>218695</v>
      </c>
      <c r="F220" s="42">
        <v>80000</v>
      </c>
      <c r="G220" s="43">
        <f t="shared" si="18"/>
        <v>50104</v>
      </c>
      <c r="H220" s="44">
        <v>0</v>
      </c>
      <c r="I220" s="49"/>
      <c r="J220" s="44"/>
      <c r="K220" s="50"/>
      <c r="L220" s="44"/>
      <c r="M220" s="51"/>
      <c r="N220" s="44"/>
      <c r="O220" s="52"/>
      <c r="P220" s="32">
        <v>0.62629999999999997</v>
      </c>
      <c r="Q220" s="10">
        <v>80000</v>
      </c>
      <c r="R220" s="11">
        <f t="shared" si="19"/>
        <v>50104</v>
      </c>
    </row>
    <row r="221" spans="1:18" ht="165.75">
      <c r="A221" s="7">
        <f t="shared" si="20"/>
        <v>220</v>
      </c>
      <c r="B221" s="8" t="s">
        <v>1</v>
      </c>
      <c r="C221" s="8" t="s">
        <v>251</v>
      </c>
      <c r="D221" s="9">
        <v>456403</v>
      </c>
      <c r="E221" s="9">
        <v>218696</v>
      </c>
      <c r="F221" s="42">
        <v>10</v>
      </c>
      <c r="G221" s="43">
        <f t="shared" si="18"/>
        <v>1841.116</v>
      </c>
      <c r="H221" s="44">
        <v>1</v>
      </c>
      <c r="I221" s="53">
        <f>H221*P221</f>
        <v>184.11160000000001</v>
      </c>
      <c r="J221" s="44"/>
      <c r="K221" s="50"/>
      <c r="L221" s="44"/>
      <c r="M221" s="51"/>
      <c r="N221" s="44"/>
      <c r="O221" s="52"/>
      <c r="P221" s="32">
        <v>184.11160000000001</v>
      </c>
      <c r="Q221" s="10">
        <v>11</v>
      </c>
      <c r="R221" s="11">
        <f t="shared" si="19"/>
        <v>2025.2276000000002</v>
      </c>
    </row>
    <row r="222" spans="1:18" ht="165.75">
      <c r="A222" s="7">
        <f t="shared" si="20"/>
        <v>221</v>
      </c>
      <c r="B222" s="8" t="s">
        <v>1</v>
      </c>
      <c r="C222" s="8" t="s">
        <v>252</v>
      </c>
      <c r="D222" s="9">
        <v>456404</v>
      </c>
      <c r="E222" s="9">
        <v>218697</v>
      </c>
      <c r="F222" s="42">
        <v>10</v>
      </c>
      <c r="G222" s="43">
        <f t="shared" ref="G222:G253" si="22">F222*P222</f>
        <v>1791.05</v>
      </c>
      <c r="H222" s="44">
        <v>1</v>
      </c>
      <c r="I222" s="53">
        <f>H222*P222</f>
        <v>179.10499999999999</v>
      </c>
      <c r="J222" s="44"/>
      <c r="K222" s="50"/>
      <c r="L222" s="44"/>
      <c r="M222" s="51"/>
      <c r="N222" s="44"/>
      <c r="O222" s="52"/>
      <c r="P222" s="32">
        <v>179.10499999999999</v>
      </c>
      <c r="Q222" s="10">
        <v>11</v>
      </c>
      <c r="R222" s="11">
        <f t="shared" si="19"/>
        <v>1970.155</v>
      </c>
    </row>
    <row r="223" spans="1:18" ht="140.25">
      <c r="A223" s="7">
        <f t="shared" si="20"/>
        <v>222</v>
      </c>
      <c r="B223" s="8" t="s">
        <v>1</v>
      </c>
      <c r="C223" s="8" t="s">
        <v>253</v>
      </c>
      <c r="D223" s="9">
        <v>395537</v>
      </c>
      <c r="E223" s="9">
        <v>218698</v>
      </c>
      <c r="F223" s="42">
        <v>1500</v>
      </c>
      <c r="G223" s="43">
        <f t="shared" si="22"/>
        <v>2078.6999999999998</v>
      </c>
      <c r="H223" s="44">
        <v>0</v>
      </c>
      <c r="I223" s="49"/>
      <c r="J223" s="44"/>
      <c r="K223" s="50"/>
      <c r="L223" s="44"/>
      <c r="M223" s="51"/>
      <c r="N223" s="44"/>
      <c r="O223" s="52"/>
      <c r="P223" s="32">
        <v>1.3857999999999999</v>
      </c>
      <c r="Q223" s="10">
        <v>1500</v>
      </c>
      <c r="R223" s="11">
        <f t="shared" si="19"/>
        <v>2078.6999999999998</v>
      </c>
    </row>
    <row r="224" spans="1:18" ht="63.75">
      <c r="A224" s="7">
        <f t="shared" si="20"/>
        <v>223</v>
      </c>
      <c r="B224" s="8" t="s">
        <v>20</v>
      </c>
      <c r="C224" s="8" t="s">
        <v>254</v>
      </c>
      <c r="D224" s="9">
        <v>432411</v>
      </c>
      <c r="E224" s="9">
        <v>218699</v>
      </c>
      <c r="F224" s="42">
        <v>300</v>
      </c>
      <c r="G224" s="43">
        <f t="shared" si="22"/>
        <v>4487.7</v>
      </c>
      <c r="H224" s="44">
        <v>10</v>
      </c>
      <c r="I224" s="53">
        <f>H224*P224</f>
        <v>149.59</v>
      </c>
      <c r="J224" s="44">
        <v>100</v>
      </c>
      <c r="K224" s="54">
        <f>J224*P224</f>
        <v>1495.8999999999999</v>
      </c>
      <c r="L224" s="44">
        <v>150</v>
      </c>
      <c r="M224" s="55">
        <f>L224*P224</f>
        <v>2243.85</v>
      </c>
      <c r="N224" s="44">
        <v>10</v>
      </c>
      <c r="O224" s="56">
        <f>N224*P224</f>
        <v>149.59</v>
      </c>
      <c r="P224" s="32">
        <v>14.959</v>
      </c>
      <c r="Q224" s="10">
        <v>570</v>
      </c>
      <c r="R224" s="11">
        <f t="shared" si="19"/>
        <v>8526.6299999999992</v>
      </c>
    </row>
    <row r="225" spans="1:18" ht="76.5">
      <c r="A225" s="7">
        <f t="shared" si="20"/>
        <v>224</v>
      </c>
      <c r="B225" s="8" t="s">
        <v>154</v>
      </c>
      <c r="C225" s="8" t="s">
        <v>255</v>
      </c>
      <c r="D225" s="9">
        <v>405619</v>
      </c>
      <c r="E225" s="9">
        <v>218700</v>
      </c>
      <c r="F225" s="42">
        <v>16</v>
      </c>
      <c r="G225" s="43">
        <f t="shared" si="22"/>
        <v>7264.7759999999998</v>
      </c>
      <c r="H225" s="44">
        <v>0</v>
      </c>
      <c r="I225" s="49"/>
      <c r="J225" s="44"/>
      <c r="K225" s="50"/>
      <c r="L225" s="44"/>
      <c r="M225" s="51"/>
      <c r="N225" s="44"/>
      <c r="O225" s="52"/>
      <c r="P225" s="32">
        <v>454.04849999999999</v>
      </c>
      <c r="Q225" s="10">
        <v>16</v>
      </c>
      <c r="R225" s="11">
        <f t="shared" si="19"/>
        <v>7264.7759999999998</v>
      </c>
    </row>
    <row r="226" spans="1:18" ht="76.5">
      <c r="A226" s="7">
        <f t="shared" si="20"/>
        <v>225</v>
      </c>
      <c r="B226" s="8" t="s">
        <v>154</v>
      </c>
      <c r="C226" s="8" t="s">
        <v>256</v>
      </c>
      <c r="D226" s="9">
        <v>417309</v>
      </c>
      <c r="E226" s="9">
        <v>218701</v>
      </c>
      <c r="F226" s="42">
        <v>250</v>
      </c>
      <c r="G226" s="43">
        <f t="shared" si="22"/>
        <v>8675.625</v>
      </c>
      <c r="H226" s="44">
        <v>10</v>
      </c>
      <c r="I226" s="53">
        <f>H226*P226</f>
        <v>347.02499999999998</v>
      </c>
      <c r="J226" s="44">
        <v>300</v>
      </c>
      <c r="K226" s="54">
        <f>J226*P226</f>
        <v>10410.75</v>
      </c>
      <c r="L226" s="44">
        <v>50</v>
      </c>
      <c r="M226" s="55">
        <f>L226*P226</f>
        <v>1735.125</v>
      </c>
      <c r="N226" s="44">
        <v>5</v>
      </c>
      <c r="O226" s="56">
        <f>N226*P226</f>
        <v>173.51249999999999</v>
      </c>
      <c r="P226" s="32">
        <v>34.702500000000001</v>
      </c>
      <c r="Q226" s="10">
        <v>615</v>
      </c>
      <c r="R226" s="11">
        <f t="shared" si="19"/>
        <v>21342.037499999999</v>
      </c>
    </row>
    <row r="227" spans="1:18" ht="159.75" customHeight="1">
      <c r="A227" s="7">
        <f t="shared" si="20"/>
        <v>226</v>
      </c>
      <c r="B227" s="8" t="s">
        <v>18</v>
      </c>
      <c r="C227" s="8" t="s">
        <v>257</v>
      </c>
      <c r="D227" s="9">
        <v>353775</v>
      </c>
      <c r="E227" s="9">
        <v>218702</v>
      </c>
      <c r="F227" s="42">
        <v>150</v>
      </c>
      <c r="G227" s="43">
        <f t="shared" si="22"/>
        <v>4464.7349999999997</v>
      </c>
      <c r="H227" s="44">
        <v>5</v>
      </c>
      <c r="I227" s="53">
        <f>H227*P227</f>
        <v>148.8245</v>
      </c>
      <c r="J227" s="44">
        <v>10</v>
      </c>
      <c r="K227" s="54">
        <f>J227*P227</f>
        <v>297.649</v>
      </c>
      <c r="L227" s="44"/>
      <c r="M227" s="51"/>
      <c r="N227" s="44"/>
      <c r="O227" s="52"/>
      <c r="P227" s="32">
        <v>29.764900000000001</v>
      </c>
      <c r="Q227" s="10">
        <v>165</v>
      </c>
      <c r="R227" s="11">
        <f t="shared" si="19"/>
        <v>4911.2084999999997</v>
      </c>
    </row>
    <row r="228" spans="1:18" ht="165.75">
      <c r="A228" s="7">
        <f t="shared" si="20"/>
        <v>227</v>
      </c>
      <c r="B228" s="8" t="s">
        <v>18</v>
      </c>
      <c r="C228" s="8" t="s">
        <v>258</v>
      </c>
      <c r="D228" s="9">
        <v>345591</v>
      </c>
      <c r="E228" s="9">
        <v>218703</v>
      </c>
      <c r="F228" s="42">
        <v>150</v>
      </c>
      <c r="G228" s="43">
        <f t="shared" si="22"/>
        <v>4895.46</v>
      </c>
      <c r="H228" s="44">
        <v>5</v>
      </c>
      <c r="I228" s="53">
        <f>H228*P228</f>
        <v>163.18200000000002</v>
      </c>
      <c r="J228" s="44">
        <v>10</v>
      </c>
      <c r="K228" s="54">
        <f>J228*P228</f>
        <v>326.36400000000003</v>
      </c>
      <c r="L228" s="44"/>
      <c r="M228" s="51"/>
      <c r="N228" s="44"/>
      <c r="O228" s="52"/>
      <c r="P228" s="32">
        <v>32.636400000000002</v>
      </c>
      <c r="Q228" s="10">
        <v>165</v>
      </c>
      <c r="R228" s="11">
        <f t="shared" si="19"/>
        <v>5385.0060000000003</v>
      </c>
    </row>
    <row r="229" spans="1:18" ht="114.75">
      <c r="A229" s="7">
        <f t="shared" si="20"/>
        <v>228</v>
      </c>
      <c r="B229" s="8" t="s">
        <v>35</v>
      </c>
      <c r="C229" s="8" t="s">
        <v>259</v>
      </c>
      <c r="D229" s="9">
        <v>436854</v>
      </c>
      <c r="E229" s="9">
        <v>218704</v>
      </c>
      <c r="F229" s="42">
        <v>10</v>
      </c>
      <c r="G229" s="43">
        <f t="shared" si="22"/>
        <v>120.73700000000001</v>
      </c>
      <c r="H229" s="44">
        <v>0</v>
      </c>
      <c r="I229" s="49"/>
      <c r="J229" s="44"/>
      <c r="K229" s="50"/>
      <c r="L229" s="44"/>
      <c r="M229" s="51"/>
      <c r="N229" s="44"/>
      <c r="O229" s="52"/>
      <c r="P229" s="32">
        <v>12.073700000000001</v>
      </c>
      <c r="Q229" s="10">
        <v>10</v>
      </c>
      <c r="R229" s="11">
        <f t="shared" si="19"/>
        <v>120.73700000000001</v>
      </c>
    </row>
    <row r="230" spans="1:18" ht="89.25">
      <c r="A230" s="7">
        <f t="shared" si="20"/>
        <v>229</v>
      </c>
      <c r="B230" s="8" t="s">
        <v>1</v>
      </c>
      <c r="C230" s="8" t="s">
        <v>260</v>
      </c>
      <c r="D230" s="9">
        <v>413354</v>
      </c>
      <c r="E230" s="9">
        <v>218705</v>
      </c>
      <c r="F230" s="42">
        <v>8</v>
      </c>
      <c r="G230" s="43">
        <f t="shared" si="22"/>
        <v>723.57280000000003</v>
      </c>
      <c r="H230" s="44">
        <v>0</v>
      </c>
      <c r="I230" s="49"/>
      <c r="J230" s="44"/>
      <c r="K230" s="50"/>
      <c r="L230" s="44"/>
      <c r="M230" s="51"/>
      <c r="N230" s="44"/>
      <c r="O230" s="52"/>
      <c r="P230" s="32">
        <v>90.446600000000004</v>
      </c>
      <c r="Q230" s="10">
        <v>8</v>
      </c>
      <c r="R230" s="11">
        <f t="shared" si="19"/>
        <v>723.57280000000003</v>
      </c>
    </row>
    <row r="231" spans="1:18" ht="153.75" customHeight="1">
      <c r="A231" s="7">
        <f t="shared" si="20"/>
        <v>230</v>
      </c>
      <c r="B231" s="8" t="s">
        <v>1</v>
      </c>
      <c r="C231" s="8" t="s">
        <v>261</v>
      </c>
      <c r="D231" s="9">
        <v>439630</v>
      </c>
      <c r="E231" s="9">
        <v>218706</v>
      </c>
      <c r="F231" s="42">
        <v>5000</v>
      </c>
      <c r="G231" s="43">
        <f t="shared" si="22"/>
        <v>2534.5</v>
      </c>
      <c r="H231" s="44">
        <v>0</v>
      </c>
      <c r="I231" s="49"/>
      <c r="J231" s="44"/>
      <c r="K231" s="50"/>
      <c r="L231" s="44"/>
      <c r="M231" s="51"/>
      <c r="N231" s="44"/>
      <c r="O231" s="52"/>
      <c r="P231" s="32">
        <v>0.50690000000000002</v>
      </c>
      <c r="Q231" s="10">
        <v>5000</v>
      </c>
      <c r="R231" s="11">
        <f t="shared" si="19"/>
        <v>2534.5</v>
      </c>
    </row>
    <row r="232" spans="1:18" ht="176.25" customHeight="1">
      <c r="A232" s="7">
        <f t="shared" si="20"/>
        <v>231</v>
      </c>
      <c r="B232" s="8" t="s">
        <v>1</v>
      </c>
      <c r="C232" s="8" t="s">
        <v>262</v>
      </c>
      <c r="D232" s="9">
        <v>439654</v>
      </c>
      <c r="E232" s="9">
        <v>218707</v>
      </c>
      <c r="F232" s="42">
        <v>12500</v>
      </c>
      <c r="G232" s="43">
        <f t="shared" si="22"/>
        <v>3935.0000000000005</v>
      </c>
      <c r="H232" s="44">
        <v>0</v>
      </c>
      <c r="I232" s="49"/>
      <c r="J232" s="44"/>
      <c r="K232" s="50"/>
      <c r="L232" s="44"/>
      <c r="M232" s="51"/>
      <c r="N232" s="44"/>
      <c r="O232" s="52"/>
      <c r="P232" s="32">
        <v>0.31480000000000002</v>
      </c>
      <c r="Q232" s="10">
        <v>12500</v>
      </c>
      <c r="R232" s="11">
        <f t="shared" si="19"/>
        <v>3935.0000000000005</v>
      </c>
    </row>
    <row r="233" spans="1:18" ht="127.5">
      <c r="A233" s="7">
        <f t="shared" si="20"/>
        <v>232</v>
      </c>
      <c r="B233" s="8" t="s">
        <v>1</v>
      </c>
      <c r="C233" s="8" t="s">
        <v>263</v>
      </c>
      <c r="D233" s="9">
        <v>439626</v>
      </c>
      <c r="E233" s="9">
        <v>218708</v>
      </c>
      <c r="F233" s="42">
        <v>5000</v>
      </c>
      <c r="G233" s="43">
        <f t="shared" si="22"/>
        <v>2454.5</v>
      </c>
      <c r="H233" s="44">
        <v>0</v>
      </c>
      <c r="I233" s="49"/>
      <c r="J233" s="44"/>
      <c r="K233" s="50"/>
      <c r="L233" s="44"/>
      <c r="M233" s="51"/>
      <c r="N233" s="44"/>
      <c r="O233" s="52"/>
      <c r="P233" s="32">
        <v>0.4909</v>
      </c>
      <c r="Q233" s="10">
        <v>5000</v>
      </c>
      <c r="R233" s="11">
        <f t="shared" si="19"/>
        <v>2454.5</v>
      </c>
    </row>
    <row r="234" spans="1:18" ht="127.5">
      <c r="A234" s="7">
        <f t="shared" si="20"/>
        <v>233</v>
      </c>
      <c r="B234" s="8" t="s">
        <v>1</v>
      </c>
      <c r="C234" s="8" t="s">
        <v>264</v>
      </c>
      <c r="D234" s="9">
        <v>439625</v>
      </c>
      <c r="E234" s="9">
        <v>218709</v>
      </c>
      <c r="F234" s="42">
        <v>7000</v>
      </c>
      <c r="G234" s="43">
        <f t="shared" si="22"/>
        <v>1410.5</v>
      </c>
      <c r="H234" s="44">
        <v>0</v>
      </c>
      <c r="I234" s="49"/>
      <c r="J234" s="44"/>
      <c r="K234" s="50"/>
      <c r="L234" s="44"/>
      <c r="M234" s="51"/>
      <c r="N234" s="44"/>
      <c r="O234" s="52"/>
      <c r="P234" s="32">
        <v>0.20150000000000001</v>
      </c>
      <c r="Q234" s="10">
        <v>7000</v>
      </c>
      <c r="R234" s="11">
        <f t="shared" si="19"/>
        <v>1410.5</v>
      </c>
    </row>
    <row r="235" spans="1:18" ht="127.5">
      <c r="A235" s="7">
        <f t="shared" si="20"/>
        <v>234</v>
      </c>
      <c r="B235" s="8" t="s">
        <v>1</v>
      </c>
      <c r="C235" s="8" t="s">
        <v>265</v>
      </c>
      <c r="D235" s="9">
        <v>439624</v>
      </c>
      <c r="E235" s="9">
        <v>218710</v>
      </c>
      <c r="F235" s="42">
        <v>5000</v>
      </c>
      <c r="G235" s="43">
        <f t="shared" si="22"/>
        <v>985.99999999999989</v>
      </c>
      <c r="H235" s="44">
        <v>0</v>
      </c>
      <c r="I235" s="49"/>
      <c r="J235" s="44"/>
      <c r="K235" s="50"/>
      <c r="L235" s="44"/>
      <c r="M235" s="51"/>
      <c r="N235" s="44"/>
      <c r="O235" s="52"/>
      <c r="P235" s="32">
        <v>0.19719999999999999</v>
      </c>
      <c r="Q235" s="10">
        <v>5000</v>
      </c>
      <c r="R235" s="11">
        <f t="shared" si="19"/>
        <v>985.99999999999989</v>
      </c>
    </row>
    <row r="236" spans="1:18" ht="127.5">
      <c r="A236" s="7">
        <f t="shared" si="20"/>
        <v>235</v>
      </c>
      <c r="B236" s="8" t="s">
        <v>1</v>
      </c>
      <c r="C236" s="8" t="s">
        <v>266</v>
      </c>
      <c r="D236" s="9">
        <v>439636</v>
      </c>
      <c r="E236" s="9">
        <v>218711</v>
      </c>
      <c r="F236" s="42">
        <v>300</v>
      </c>
      <c r="G236" s="43">
        <f t="shared" si="22"/>
        <v>477.15000000000003</v>
      </c>
      <c r="H236" s="44">
        <v>0</v>
      </c>
      <c r="I236" s="49"/>
      <c r="J236" s="44"/>
      <c r="K236" s="50"/>
      <c r="L236" s="44"/>
      <c r="M236" s="51"/>
      <c r="N236" s="44"/>
      <c r="O236" s="52"/>
      <c r="P236" s="32">
        <v>1.5905</v>
      </c>
      <c r="Q236" s="10">
        <v>300</v>
      </c>
      <c r="R236" s="11">
        <f t="shared" si="19"/>
        <v>477.15000000000003</v>
      </c>
    </row>
    <row r="237" spans="1:18" ht="306.75" customHeight="1">
      <c r="A237" s="7">
        <f t="shared" si="20"/>
        <v>236</v>
      </c>
      <c r="B237" s="8" t="s">
        <v>1</v>
      </c>
      <c r="C237" s="16" t="s">
        <v>267</v>
      </c>
      <c r="D237" s="13">
        <v>389740</v>
      </c>
      <c r="E237" s="13">
        <v>218712</v>
      </c>
      <c r="F237" s="42">
        <v>10</v>
      </c>
      <c r="G237" s="43">
        <f t="shared" si="22"/>
        <v>8551.4500000000007</v>
      </c>
      <c r="H237" s="44">
        <v>0</v>
      </c>
      <c r="I237" s="49"/>
      <c r="J237" s="44"/>
      <c r="K237" s="50"/>
      <c r="L237" s="44"/>
      <c r="M237" s="51"/>
      <c r="N237" s="44"/>
      <c r="O237" s="52"/>
      <c r="P237" s="32">
        <v>855.14499999999998</v>
      </c>
      <c r="Q237" s="10">
        <v>10</v>
      </c>
      <c r="R237" s="11">
        <f t="shared" si="19"/>
        <v>8551.4500000000007</v>
      </c>
    </row>
    <row r="238" spans="1:18" ht="165.75">
      <c r="A238" s="7">
        <f t="shared" si="20"/>
        <v>237</v>
      </c>
      <c r="B238" s="8" t="s">
        <v>1</v>
      </c>
      <c r="C238" s="8" t="s">
        <v>268</v>
      </c>
      <c r="D238" s="9">
        <v>438397</v>
      </c>
      <c r="E238" s="9">
        <v>218714</v>
      </c>
      <c r="F238" s="42">
        <v>70</v>
      </c>
      <c r="G238" s="43">
        <f t="shared" si="22"/>
        <v>63.875</v>
      </c>
      <c r="H238" s="44">
        <v>0</v>
      </c>
      <c r="I238" s="49"/>
      <c r="J238" s="44"/>
      <c r="K238" s="50"/>
      <c r="L238" s="44"/>
      <c r="M238" s="51"/>
      <c r="N238" s="44"/>
      <c r="O238" s="52"/>
      <c r="P238" s="32">
        <v>0.91249999999999998</v>
      </c>
      <c r="Q238" s="10">
        <v>70</v>
      </c>
      <c r="R238" s="11">
        <f t="shared" si="19"/>
        <v>63.875</v>
      </c>
    </row>
    <row r="239" spans="1:18" ht="165.75">
      <c r="A239" s="7">
        <f t="shared" si="20"/>
        <v>238</v>
      </c>
      <c r="B239" s="8" t="s">
        <v>1</v>
      </c>
      <c r="C239" s="8" t="s">
        <v>269</v>
      </c>
      <c r="D239" s="9">
        <v>438398</v>
      </c>
      <c r="E239" s="9">
        <v>218715</v>
      </c>
      <c r="F239" s="42">
        <v>70</v>
      </c>
      <c r="G239" s="43">
        <f t="shared" si="22"/>
        <v>74.256</v>
      </c>
      <c r="H239" s="44">
        <v>0</v>
      </c>
      <c r="I239" s="49"/>
      <c r="J239" s="44"/>
      <c r="K239" s="50"/>
      <c r="L239" s="44"/>
      <c r="M239" s="51"/>
      <c r="N239" s="44"/>
      <c r="O239" s="52"/>
      <c r="P239" s="32">
        <v>1.0608</v>
      </c>
      <c r="Q239" s="10">
        <v>70</v>
      </c>
      <c r="R239" s="11">
        <f t="shared" si="19"/>
        <v>74.256</v>
      </c>
    </row>
    <row r="240" spans="1:18" ht="165.75">
      <c r="A240" s="7">
        <f t="shared" si="20"/>
        <v>239</v>
      </c>
      <c r="B240" s="8" t="s">
        <v>1</v>
      </c>
      <c r="C240" s="8" t="s">
        <v>270</v>
      </c>
      <c r="D240" s="9">
        <v>438399</v>
      </c>
      <c r="E240" s="9">
        <v>218716</v>
      </c>
      <c r="F240" s="42">
        <v>70</v>
      </c>
      <c r="G240" s="43">
        <f t="shared" si="22"/>
        <v>75.424999999999997</v>
      </c>
      <c r="H240" s="44">
        <v>0</v>
      </c>
      <c r="I240" s="49"/>
      <c r="J240" s="44"/>
      <c r="K240" s="50"/>
      <c r="L240" s="44"/>
      <c r="M240" s="51"/>
      <c r="N240" s="44"/>
      <c r="O240" s="52"/>
      <c r="P240" s="32">
        <v>1.0774999999999999</v>
      </c>
      <c r="Q240" s="10">
        <v>70</v>
      </c>
      <c r="R240" s="11">
        <f t="shared" si="19"/>
        <v>75.424999999999997</v>
      </c>
    </row>
    <row r="241" spans="1:18" ht="165.75">
      <c r="A241" s="7">
        <f t="shared" si="20"/>
        <v>240</v>
      </c>
      <c r="B241" s="8" t="s">
        <v>1</v>
      </c>
      <c r="C241" s="8" t="s">
        <v>271</v>
      </c>
      <c r="D241" s="9">
        <v>436007</v>
      </c>
      <c r="E241" s="9">
        <v>218717</v>
      </c>
      <c r="F241" s="42">
        <v>200</v>
      </c>
      <c r="G241" s="43">
        <f t="shared" si="22"/>
        <v>628.05999999999995</v>
      </c>
      <c r="H241" s="44">
        <v>0</v>
      </c>
      <c r="I241" s="49"/>
      <c r="J241" s="44"/>
      <c r="K241" s="50"/>
      <c r="L241" s="44"/>
      <c r="M241" s="51"/>
      <c r="N241" s="44"/>
      <c r="O241" s="52"/>
      <c r="P241" s="32">
        <v>3.1402999999999999</v>
      </c>
      <c r="Q241" s="10">
        <v>200</v>
      </c>
      <c r="R241" s="11">
        <f t="shared" si="19"/>
        <v>628.05999999999995</v>
      </c>
    </row>
    <row r="242" spans="1:18" ht="165.75">
      <c r="A242" s="7">
        <f t="shared" si="20"/>
        <v>241</v>
      </c>
      <c r="B242" s="8" t="s">
        <v>1</v>
      </c>
      <c r="C242" s="8" t="s">
        <v>272</v>
      </c>
      <c r="D242" s="9">
        <v>436002</v>
      </c>
      <c r="E242" s="9">
        <v>218718</v>
      </c>
      <c r="F242" s="42">
        <v>200</v>
      </c>
      <c r="G242" s="43">
        <f t="shared" si="22"/>
        <v>773.62</v>
      </c>
      <c r="H242" s="44">
        <v>0</v>
      </c>
      <c r="I242" s="49"/>
      <c r="J242" s="44"/>
      <c r="K242" s="50"/>
      <c r="L242" s="44"/>
      <c r="M242" s="51"/>
      <c r="N242" s="44"/>
      <c r="O242" s="52"/>
      <c r="P242" s="32">
        <v>3.8681000000000001</v>
      </c>
      <c r="Q242" s="10">
        <v>200</v>
      </c>
      <c r="R242" s="11">
        <f t="shared" si="19"/>
        <v>773.62</v>
      </c>
    </row>
    <row r="243" spans="1:18" ht="165.75">
      <c r="A243" s="7">
        <f t="shared" si="20"/>
        <v>242</v>
      </c>
      <c r="B243" s="8" t="s">
        <v>1</v>
      </c>
      <c r="C243" s="8" t="s">
        <v>273</v>
      </c>
      <c r="D243" s="9">
        <v>436003</v>
      </c>
      <c r="E243" s="9">
        <v>218719</v>
      </c>
      <c r="F243" s="42">
        <v>100</v>
      </c>
      <c r="G243" s="43">
        <f t="shared" si="22"/>
        <v>347.82</v>
      </c>
      <c r="H243" s="44">
        <v>0</v>
      </c>
      <c r="I243" s="49"/>
      <c r="J243" s="44"/>
      <c r="K243" s="50"/>
      <c r="L243" s="44"/>
      <c r="M243" s="51"/>
      <c r="N243" s="44"/>
      <c r="O243" s="52"/>
      <c r="P243" s="32">
        <v>3.4782000000000002</v>
      </c>
      <c r="Q243" s="10">
        <v>100</v>
      </c>
      <c r="R243" s="11">
        <f t="shared" si="19"/>
        <v>347.82</v>
      </c>
    </row>
    <row r="244" spans="1:18" ht="153">
      <c r="A244" s="7">
        <f t="shared" si="20"/>
        <v>243</v>
      </c>
      <c r="B244" s="8" t="s">
        <v>1</v>
      </c>
      <c r="C244" s="8" t="s">
        <v>274</v>
      </c>
      <c r="D244" s="9">
        <v>436228</v>
      </c>
      <c r="E244" s="9">
        <v>218720</v>
      </c>
      <c r="F244" s="42">
        <v>100</v>
      </c>
      <c r="G244" s="43">
        <f t="shared" si="22"/>
        <v>75.87</v>
      </c>
      <c r="H244" s="44">
        <v>0</v>
      </c>
      <c r="I244" s="49"/>
      <c r="J244" s="44"/>
      <c r="K244" s="50"/>
      <c r="L244" s="44"/>
      <c r="M244" s="51"/>
      <c r="N244" s="44"/>
      <c r="O244" s="52"/>
      <c r="P244" s="32">
        <v>0.75870000000000004</v>
      </c>
      <c r="Q244" s="10">
        <v>100</v>
      </c>
      <c r="R244" s="11">
        <f t="shared" si="19"/>
        <v>75.87</v>
      </c>
    </row>
    <row r="245" spans="1:18" ht="153">
      <c r="A245" s="7">
        <f t="shared" si="20"/>
        <v>244</v>
      </c>
      <c r="B245" s="8" t="s">
        <v>1</v>
      </c>
      <c r="C245" s="8" t="s">
        <v>275</v>
      </c>
      <c r="D245" s="9">
        <v>436229</v>
      </c>
      <c r="E245" s="9">
        <v>218721</v>
      </c>
      <c r="F245" s="42">
        <v>100</v>
      </c>
      <c r="G245" s="43">
        <f t="shared" si="22"/>
        <v>76.09</v>
      </c>
      <c r="H245" s="44">
        <v>0</v>
      </c>
      <c r="I245" s="49"/>
      <c r="J245" s="44"/>
      <c r="K245" s="50"/>
      <c r="L245" s="44"/>
      <c r="M245" s="51"/>
      <c r="N245" s="44"/>
      <c r="O245" s="52"/>
      <c r="P245" s="32">
        <v>0.76090000000000002</v>
      </c>
      <c r="Q245" s="10">
        <v>100</v>
      </c>
      <c r="R245" s="11">
        <f t="shared" si="19"/>
        <v>76.09</v>
      </c>
    </row>
    <row r="246" spans="1:18" ht="153">
      <c r="A246" s="7">
        <f t="shared" si="20"/>
        <v>245</v>
      </c>
      <c r="B246" s="8" t="s">
        <v>1</v>
      </c>
      <c r="C246" s="8" t="s">
        <v>276</v>
      </c>
      <c r="D246" s="9">
        <v>435986</v>
      </c>
      <c r="E246" s="9">
        <v>218722</v>
      </c>
      <c r="F246" s="42">
        <v>18000</v>
      </c>
      <c r="G246" s="43">
        <f t="shared" si="22"/>
        <v>14207.4</v>
      </c>
      <c r="H246" s="44">
        <v>0</v>
      </c>
      <c r="I246" s="49"/>
      <c r="J246" s="44"/>
      <c r="K246" s="50"/>
      <c r="L246" s="44"/>
      <c r="M246" s="51"/>
      <c r="N246" s="44"/>
      <c r="O246" s="52"/>
      <c r="P246" s="32">
        <v>0.7893</v>
      </c>
      <c r="Q246" s="10">
        <v>18000</v>
      </c>
      <c r="R246" s="11">
        <f t="shared" si="19"/>
        <v>14207.4</v>
      </c>
    </row>
    <row r="247" spans="1:18" ht="153">
      <c r="A247" s="7">
        <f t="shared" si="20"/>
        <v>246</v>
      </c>
      <c r="B247" s="8" t="s">
        <v>1</v>
      </c>
      <c r="C247" s="8" t="s">
        <v>277</v>
      </c>
      <c r="D247" s="9">
        <v>435982</v>
      </c>
      <c r="E247" s="9">
        <v>218723</v>
      </c>
      <c r="F247" s="42">
        <v>4000</v>
      </c>
      <c r="G247" s="43">
        <f t="shared" si="22"/>
        <v>3344</v>
      </c>
      <c r="H247" s="44">
        <v>0</v>
      </c>
      <c r="I247" s="49"/>
      <c r="J247" s="44"/>
      <c r="K247" s="50"/>
      <c r="L247" s="44"/>
      <c r="M247" s="51"/>
      <c r="N247" s="44"/>
      <c r="O247" s="52"/>
      <c r="P247" s="32">
        <v>0.83599999999999997</v>
      </c>
      <c r="Q247" s="10">
        <v>4000</v>
      </c>
      <c r="R247" s="11">
        <f t="shared" si="19"/>
        <v>3344</v>
      </c>
    </row>
    <row r="248" spans="1:18" ht="153">
      <c r="A248" s="7">
        <f t="shared" si="20"/>
        <v>247</v>
      </c>
      <c r="B248" s="8" t="s">
        <v>1</v>
      </c>
      <c r="C248" s="8" t="s">
        <v>278</v>
      </c>
      <c r="D248" s="9">
        <v>436010</v>
      </c>
      <c r="E248" s="9">
        <v>218724</v>
      </c>
      <c r="F248" s="42">
        <v>100</v>
      </c>
      <c r="G248" s="43">
        <f t="shared" si="22"/>
        <v>359.92</v>
      </c>
      <c r="H248" s="44">
        <v>0</v>
      </c>
      <c r="I248" s="49"/>
      <c r="J248" s="44"/>
      <c r="K248" s="50"/>
      <c r="L248" s="44"/>
      <c r="M248" s="51"/>
      <c r="N248" s="44"/>
      <c r="O248" s="52"/>
      <c r="P248" s="32">
        <v>3.5992000000000002</v>
      </c>
      <c r="Q248" s="10">
        <v>100</v>
      </c>
      <c r="R248" s="11">
        <f t="shared" si="19"/>
        <v>359.92</v>
      </c>
    </row>
    <row r="249" spans="1:18" ht="63.75">
      <c r="A249" s="7">
        <f t="shared" si="20"/>
        <v>248</v>
      </c>
      <c r="B249" s="8" t="s">
        <v>1</v>
      </c>
      <c r="C249" s="8" t="s">
        <v>279</v>
      </c>
      <c r="D249" s="9">
        <v>477927</v>
      </c>
      <c r="E249" s="9">
        <v>218726</v>
      </c>
      <c r="F249" s="42">
        <v>26</v>
      </c>
      <c r="G249" s="43">
        <f t="shared" si="22"/>
        <v>918.51499999999999</v>
      </c>
      <c r="H249" s="44">
        <v>0</v>
      </c>
      <c r="I249" s="49"/>
      <c r="J249" s="44"/>
      <c r="K249" s="50"/>
      <c r="L249" s="44"/>
      <c r="M249" s="51"/>
      <c r="N249" s="44"/>
      <c r="O249" s="52"/>
      <c r="P249" s="32">
        <v>35.327500000000001</v>
      </c>
      <c r="Q249" s="10">
        <v>26</v>
      </c>
      <c r="R249" s="11">
        <f t="shared" si="19"/>
        <v>918.51499999999999</v>
      </c>
    </row>
    <row r="250" spans="1:18" ht="51">
      <c r="A250" s="7">
        <f t="shared" si="20"/>
        <v>249</v>
      </c>
      <c r="B250" s="8" t="s">
        <v>1</v>
      </c>
      <c r="C250" s="8" t="s">
        <v>280</v>
      </c>
      <c r="D250" s="9">
        <v>464550</v>
      </c>
      <c r="E250" s="9">
        <v>218727</v>
      </c>
      <c r="F250" s="42">
        <v>26</v>
      </c>
      <c r="G250" s="43">
        <f t="shared" si="22"/>
        <v>1168.2762</v>
      </c>
      <c r="H250" s="44">
        <v>0</v>
      </c>
      <c r="I250" s="49"/>
      <c r="J250" s="44"/>
      <c r="K250" s="50"/>
      <c r="L250" s="44"/>
      <c r="M250" s="51"/>
      <c r="N250" s="44"/>
      <c r="O250" s="52"/>
      <c r="P250" s="32">
        <v>44.933700000000002</v>
      </c>
      <c r="Q250" s="10">
        <v>26</v>
      </c>
      <c r="R250" s="11">
        <f t="shared" si="19"/>
        <v>1168.2762</v>
      </c>
    </row>
    <row r="251" spans="1:18" ht="140.25">
      <c r="A251" s="7">
        <f t="shared" si="20"/>
        <v>250</v>
      </c>
      <c r="B251" s="8" t="s">
        <v>1</v>
      </c>
      <c r="C251" s="8" t="s">
        <v>281</v>
      </c>
      <c r="D251" s="9">
        <v>407724</v>
      </c>
      <c r="E251" s="9">
        <v>218728</v>
      </c>
      <c r="F251" s="42">
        <v>10</v>
      </c>
      <c r="G251" s="43">
        <f t="shared" si="22"/>
        <v>2421.7869999999998</v>
      </c>
      <c r="H251" s="44">
        <v>0</v>
      </c>
      <c r="I251" s="49"/>
      <c r="J251" s="44"/>
      <c r="K251" s="50"/>
      <c r="L251" s="44"/>
      <c r="M251" s="51"/>
      <c r="N251" s="44"/>
      <c r="O251" s="52"/>
      <c r="P251" s="32">
        <v>242.17869999999999</v>
      </c>
      <c r="Q251" s="10">
        <v>10</v>
      </c>
      <c r="R251" s="11">
        <f t="shared" si="19"/>
        <v>2421.7869999999998</v>
      </c>
    </row>
    <row r="252" spans="1:18" ht="121.5">
      <c r="A252" s="7">
        <f t="shared" si="20"/>
        <v>251</v>
      </c>
      <c r="B252" s="8" t="s">
        <v>1</v>
      </c>
      <c r="C252" s="16" t="s">
        <v>282</v>
      </c>
      <c r="D252" s="13">
        <v>278670</v>
      </c>
      <c r="E252" s="13">
        <v>218730</v>
      </c>
      <c r="F252" s="42">
        <v>10</v>
      </c>
      <c r="G252" s="43">
        <f t="shared" si="22"/>
        <v>434.79999999999995</v>
      </c>
      <c r="H252" s="44">
        <v>0</v>
      </c>
      <c r="I252" s="49"/>
      <c r="J252" s="44"/>
      <c r="K252" s="50"/>
      <c r="L252" s="44"/>
      <c r="M252" s="51"/>
      <c r="N252" s="44"/>
      <c r="O252" s="52"/>
      <c r="P252" s="32">
        <v>43.48</v>
      </c>
      <c r="Q252" s="10">
        <v>10</v>
      </c>
      <c r="R252" s="11">
        <f t="shared" si="19"/>
        <v>434.79999999999995</v>
      </c>
    </row>
    <row r="253" spans="1:18" ht="114.75">
      <c r="A253" s="7">
        <f t="shared" si="20"/>
        <v>252</v>
      </c>
      <c r="B253" s="8" t="s">
        <v>1</v>
      </c>
      <c r="C253" s="8" t="s">
        <v>283</v>
      </c>
      <c r="D253" s="13">
        <v>278669</v>
      </c>
      <c r="E253" s="13">
        <v>218731</v>
      </c>
      <c r="F253" s="42">
        <v>10</v>
      </c>
      <c r="G253" s="43">
        <f t="shared" si="22"/>
        <v>434.79999999999995</v>
      </c>
      <c r="H253" s="44">
        <v>0</v>
      </c>
      <c r="I253" s="49"/>
      <c r="J253" s="44"/>
      <c r="K253" s="50"/>
      <c r="L253" s="44"/>
      <c r="M253" s="51"/>
      <c r="N253" s="44"/>
      <c r="O253" s="52"/>
      <c r="P253" s="32">
        <v>43.48</v>
      </c>
      <c r="Q253" s="10">
        <v>10</v>
      </c>
      <c r="R253" s="11">
        <f t="shared" si="19"/>
        <v>434.79999999999995</v>
      </c>
    </row>
    <row r="254" spans="1:18" ht="76.5">
      <c r="A254" s="7">
        <f t="shared" si="20"/>
        <v>253</v>
      </c>
      <c r="B254" s="8" t="s">
        <v>1</v>
      </c>
      <c r="C254" s="8" t="s">
        <v>284</v>
      </c>
      <c r="D254" s="9">
        <v>427815</v>
      </c>
      <c r="E254" s="9">
        <v>218732</v>
      </c>
      <c r="F254" s="42">
        <v>15</v>
      </c>
      <c r="G254" s="43">
        <f t="shared" ref="G254:G274" si="23">F254*P254</f>
        <v>3266.25</v>
      </c>
      <c r="H254" s="44">
        <v>0</v>
      </c>
      <c r="I254" s="49"/>
      <c r="J254" s="44"/>
      <c r="K254" s="50"/>
      <c r="L254" s="44"/>
      <c r="M254" s="51"/>
      <c r="N254" s="44"/>
      <c r="O254" s="52"/>
      <c r="P254" s="32">
        <v>217.75</v>
      </c>
      <c r="Q254" s="10">
        <v>15</v>
      </c>
      <c r="R254" s="11">
        <f t="shared" si="19"/>
        <v>3266.25</v>
      </c>
    </row>
    <row r="255" spans="1:18" ht="156" customHeight="1">
      <c r="A255" s="7">
        <f t="shared" si="20"/>
        <v>254</v>
      </c>
      <c r="B255" s="8" t="s">
        <v>1</v>
      </c>
      <c r="C255" s="8" t="s">
        <v>285</v>
      </c>
      <c r="D255" s="9">
        <v>474251</v>
      </c>
      <c r="E255" s="9">
        <v>218733</v>
      </c>
      <c r="F255" s="42">
        <v>10</v>
      </c>
      <c r="G255" s="43">
        <f t="shared" si="23"/>
        <v>1361.105</v>
      </c>
      <c r="H255" s="44">
        <v>0</v>
      </c>
      <c r="I255" s="49"/>
      <c r="J255" s="44"/>
      <c r="K255" s="50"/>
      <c r="L255" s="44"/>
      <c r="M255" s="51"/>
      <c r="N255" s="44"/>
      <c r="O255" s="52"/>
      <c r="P255" s="32">
        <v>136.1105</v>
      </c>
      <c r="Q255" s="10">
        <v>10</v>
      </c>
      <c r="R255" s="11">
        <f t="shared" si="19"/>
        <v>1361.105</v>
      </c>
    </row>
    <row r="256" spans="1:18" ht="102">
      <c r="A256" s="7">
        <f t="shared" si="20"/>
        <v>255</v>
      </c>
      <c r="B256" s="8" t="s">
        <v>1</v>
      </c>
      <c r="C256" s="8" t="s">
        <v>286</v>
      </c>
      <c r="D256" s="9">
        <v>438089</v>
      </c>
      <c r="E256" s="9">
        <v>218734</v>
      </c>
      <c r="F256" s="42">
        <v>30</v>
      </c>
      <c r="G256" s="43">
        <f t="shared" si="23"/>
        <v>3710.172</v>
      </c>
      <c r="H256" s="44">
        <v>5</v>
      </c>
      <c r="I256" s="53">
        <f>H256*P256</f>
        <v>618.36199999999997</v>
      </c>
      <c r="J256" s="44">
        <v>100</v>
      </c>
      <c r="K256" s="54">
        <f>J256*P256</f>
        <v>12367.24</v>
      </c>
      <c r="L256" s="44"/>
      <c r="M256" s="51"/>
      <c r="N256" s="44"/>
      <c r="O256" s="52"/>
      <c r="P256" s="32">
        <v>123.6724</v>
      </c>
      <c r="Q256" s="10">
        <v>135</v>
      </c>
      <c r="R256" s="11">
        <f t="shared" si="19"/>
        <v>16695.774000000001</v>
      </c>
    </row>
    <row r="257" spans="1:22" ht="89.25">
      <c r="A257" s="7">
        <f t="shared" si="20"/>
        <v>256</v>
      </c>
      <c r="B257" s="8" t="s">
        <v>1</v>
      </c>
      <c r="C257" s="8" t="s">
        <v>287</v>
      </c>
      <c r="D257" s="9">
        <v>435801</v>
      </c>
      <c r="E257" s="9">
        <v>218735</v>
      </c>
      <c r="F257" s="42">
        <v>20</v>
      </c>
      <c r="G257" s="43">
        <f t="shared" si="23"/>
        <v>268.92</v>
      </c>
      <c r="H257" s="44"/>
      <c r="I257" s="49"/>
      <c r="J257" s="44">
        <v>100</v>
      </c>
      <c r="K257" s="54">
        <f>J257*P257</f>
        <v>1344.6</v>
      </c>
      <c r="L257" s="44"/>
      <c r="M257" s="51"/>
      <c r="N257" s="44"/>
      <c r="O257" s="52"/>
      <c r="P257" s="32">
        <v>13.446</v>
      </c>
      <c r="Q257" s="10">
        <v>120</v>
      </c>
      <c r="R257" s="11">
        <f t="shared" si="19"/>
        <v>1613.52</v>
      </c>
    </row>
    <row r="258" spans="1:22" ht="102">
      <c r="A258" s="7">
        <f t="shared" si="20"/>
        <v>257</v>
      </c>
      <c r="B258" s="8" t="s">
        <v>1</v>
      </c>
      <c r="C258" s="8" t="s">
        <v>288</v>
      </c>
      <c r="D258" s="9">
        <v>471570</v>
      </c>
      <c r="E258" s="9">
        <v>218736</v>
      </c>
      <c r="F258" s="42">
        <v>20</v>
      </c>
      <c r="G258" s="43">
        <f t="shared" si="23"/>
        <v>517.51199999999994</v>
      </c>
      <c r="H258" s="44">
        <v>2</v>
      </c>
      <c r="I258" s="53">
        <f t="shared" ref="I258:I264" si="24">H258*P258</f>
        <v>51.751199999999997</v>
      </c>
      <c r="J258" s="44"/>
      <c r="K258" s="50"/>
      <c r="L258" s="44"/>
      <c r="M258" s="51"/>
      <c r="N258" s="44"/>
      <c r="O258" s="52"/>
      <c r="P258" s="32">
        <v>25.875599999999999</v>
      </c>
      <c r="Q258" s="10">
        <v>22</v>
      </c>
      <c r="R258" s="11">
        <f t="shared" ref="R258:R274" si="25">P258*Q258</f>
        <v>569.26319999999998</v>
      </c>
    </row>
    <row r="259" spans="1:22" ht="135" customHeight="1">
      <c r="A259" s="7">
        <f t="shared" ref="A259:A274" si="26">ROW(A258)</f>
        <v>258</v>
      </c>
      <c r="B259" s="8" t="s">
        <v>1</v>
      </c>
      <c r="C259" s="8" t="s">
        <v>289</v>
      </c>
      <c r="D259" s="9">
        <v>471593</v>
      </c>
      <c r="E259" s="9">
        <v>218737</v>
      </c>
      <c r="F259" s="42">
        <v>20</v>
      </c>
      <c r="G259" s="43">
        <f t="shared" si="23"/>
        <v>992.09400000000005</v>
      </c>
      <c r="H259" s="44">
        <v>1</v>
      </c>
      <c r="I259" s="53">
        <f t="shared" si="24"/>
        <v>49.604700000000001</v>
      </c>
      <c r="J259" s="44"/>
      <c r="K259" s="50"/>
      <c r="L259" s="44"/>
      <c r="M259" s="51"/>
      <c r="N259" s="44"/>
      <c r="O259" s="52"/>
      <c r="P259" s="32">
        <v>49.604700000000001</v>
      </c>
      <c r="Q259" s="10">
        <v>21</v>
      </c>
      <c r="R259" s="11">
        <f t="shared" si="25"/>
        <v>1041.6986999999999</v>
      </c>
    </row>
    <row r="260" spans="1:22" ht="102">
      <c r="A260" s="7">
        <f t="shared" si="26"/>
        <v>259</v>
      </c>
      <c r="B260" s="8" t="s">
        <v>1</v>
      </c>
      <c r="C260" s="8" t="s">
        <v>290</v>
      </c>
      <c r="D260" s="9">
        <v>471577</v>
      </c>
      <c r="E260" s="9">
        <v>218738</v>
      </c>
      <c r="F260" s="42">
        <v>20</v>
      </c>
      <c r="G260" s="43">
        <f t="shared" si="23"/>
        <v>501.9</v>
      </c>
      <c r="H260" s="44">
        <v>1</v>
      </c>
      <c r="I260" s="53">
        <f t="shared" si="24"/>
        <v>25.094999999999999</v>
      </c>
      <c r="J260" s="44"/>
      <c r="K260" s="50"/>
      <c r="L260" s="44"/>
      <c r="M260" s="51"/>
      <c r="N260" s="44"/>
      <c r="O260" s="52"/>
      <c r="P260" s="32">
        <v>25.094999999999999</v>
      </c>
      <c r="Q260" s="10">
        <v>21</v>
      </c>
      <c r="R260" s="11">
        <f t="shared" si="25"/>
        <v>526.995</v>
      </c>
    </row>
    <row r="261" spans="1:22" ht="102">
      <c r="A261" s="7">
        <f t="shared" si="26"/>
        <v>260</v>
      </c>
      <c r="B261" s="8" t="s">
        <v>1</v>
      </c>
      <c r="C261" s="8" t="s">
        <v>291</v>
      </c>
      <c r="D261" s="9">
        <v>471569</v>
      </c>
      <c r="E261" s="9">
        <v>218739</v>
      </c>
      <c r="F261" s="42">
        <v>20</v>
      </c>
      <c r="G261" s="43">
        <f t="shared" si="23"/>
        <v>644.22</v>
      </c>
      <c r="H261" s="44">
        <v>1</v>
      </c>
      <c r="I261" s="53">
        <f t="shared" si="24"/>
        <v>32.210999999999999</v>
      </c>
      <c r="J261" s="44"/>
      <c r="K261" s="50"/>
      <c r="L261" s="44"/>
      <c r="M261" s="51"/>
      <c r="N261" s="44"/>
      <c r="O261" s="52"/>
      <c r="P261" s="32">
        <v>32.210999999999999</v>
      </c>
      <c r="Q261" s="10">
        <v>21</v>
      </c>
      <c r="R261" s="11">
        <f t="shared" si="25"/>
        <v>676.43099999999993</v>
      </c>
    </row>
    <row r="262" spans="1:22" ht="89.25">
      <c r="A262" s="7">
        <f t="shared" si="26"/>
        <v>261</v>
      </c>
      <c r="B262" s="8" t="s">
        <v>1</v>
      </c>
      <c r="C262" s="8" t="s">
        <v>292</v>
      </c>
      <c r="D262" s="9">
        <v>471497</v>
      </c>
      <c r="E262" s="9">
        <v>218740</v>
      </c>
      <c r="F262" s="42">
        <v>20</v>
      </c>
      <c r="G262" s="43">
        <f t="shared" si="23"/>
        <v>959.63800000000003</v>
      </c>
      <c r="H262" s="44">
        <v>1</v>
      </c>
      <c r="I262" s="53">
        <f t="shared" si="24"/>
        <v>47.981900000000003</v>
      </c>
      <c r="J262" s="44"/>
      <c r="K262" s="50"/>
      <c r="L262" s="44"/>
      <c r="M262" s="51"/>
      <c r="N262" s="44"/>
      <c r="O262" s="52"/>
      <c r="P262" s="32">
        <v>47.981900000000003</v>
      </c>
      <c r="Q262" s="10">
        <v>21</v>
      </c>
      <c r="R262" s="11">
        <f t="shared" si="25"/>
        <v>1007.6199</v>
      </c>
    </row>
    <row r="263" spans="1:22" ht="89.25">
      <c r="A263" s="7">
        <f t="shared" si="26"/>
        <v>262</v>
      </c>
      <c r="B263" s="8" t="s">
        <v>1</v>
      </c>
      <c r="C263" s="8" t="s">
        <v>293</v>
      </c>
      <c r="D263" s="9">
        <v>471494</v>
      </c>
      <c r="E263" s="9">
        <v>218741</v>
      </c>
      <c r="F263" s="42">
        <v>20</v>
      </c>
      <c r="G263" s="43">
        <f t="shared" si="23"/>
        <v>1517.5139999999999</v>
      </c>
      <c r="H263" s="44">
        <v>1</v>
      </c>
      <c r="I263" s="53">
        <f t="shared" si="24"/>
        <v>75.875699999999995</v>
      </c>
      <c r="J263" s="44"/>
      <c r="K263" s="50"/>
      <c r="L263" s="44"/>
      <c r="M263" s="51"/>
      <c r="N263" s="44"/>
      <c r="O263" s="52"/>
      <c r="P263" s="32">
        <v>75.875699999999995</v>
      </c>
      <c r="Q263" s="10">
        <v>21</v>
      </c>
      <c r="R263" s="11">
        <f t="shared" si="25"/>
        <v>1593.3896999999999</v>
      </c>
    </row>
    <row r="264" spans="1:22" ht="114.75">
      <c r="A264" s="7">
        <f t="shared" si="26"/>
        <v>263</v>
      </c>
      <c r="B264" s="8" t="s">
        <v>1</v>
      </c>
      <c r="C264" s="8" t="s">
        <v>294</v>
      </c>
      <c r="D264" s="9">
        <v>471539</v>
      </c>
      <c r="E264" s="9">
        <v>218742</v>
      </c>
      <c r="F264" s="42">
        <v>20</v>
      </c>
      <c r="G264" s="43">
        <f t="shared" si="23"/>
        <v>1116.4639999999999</v>
      </c>
      <c r="H264" s="44">
        <v>1</v>
      </c>
      <c r="I264" s="53">
        <f t="shared" si="24"/>
        <v>55.8232</v>
      </c>
      <c r="J264" s="44"/>
      <c r="K264" s="50"/>
      <c r="L264" s="44"/>
      <c r="M264" s="51"/>
      <c r="N264" s="44"/>
      <c r="O264" s="52"/>
      <c r="P264" s="32">
        <v>55.8232</v>
      </c>
      <c r="Q264" s="10">
        <v>21</v>
      </c>
      <c r="R264" s="11">
        <f t="shared" si="25"/>
        <v>1172.2872</v>
      </c>
    </row>
    <row r="265" spans="1:22" ht="101.25" customHeight="1">
      <c r="A265" s="7">
        <f t="shared" si="26"/>
        <v>264</v>
      </c>
      <c r="B265" s="8" t="s">
        <v>1</v>
      </c>
      <c r="C265" s="8" t="s">
        <v>295</v>
      </c>
      <c r="D265" s="13">
        <v>356905</v>
      </c>
      <c r="E265" s="13">
        <v>218743</v>
      </c>
      <c r="F265" s="42">
        <v>2000</v>
      </c>
      <c r="G265" s="43">
        <f t="shared" si="23"/>
        <v>2593.6</v>
      </c>
      <c r="H265" s="44">
        <v>0</v>
      </c>
      <c r="I265" s="49"/>
      <c r="J265" s="44"/>
      <c r="K265" s="50"/>
      <c r="L265" s="44"/>
      <c r="M265" s="51"/>
      <c r="N265" s="44"/>
      <c r="O265" s="52"/>
      <c r="P265" s="32">
        <v>1.2968</v>
      </c>
      <c r="Q265" s="10">
        <v>2000</v>
      </c>
      <c r="R265" s="11">
        <f t="shared" si="25"/>
        <v>2593.6</v>
      </c>
    </row>
    <row r="266" spans="1:22" ht="89.25">
      <c r="A266" s="7">
        <f t="shared" si="26"/>
        <v>265</v>
      </c>
      <c r="B266" s="8" t="s">
        <v>296</v>
      </c>
      <c r="C266" s="8" t="s">
        <v>297</v>
      </c>
      <c r="D266" s="9">
        <v>301468</v>
      </c>
      <c r="E266" s="9">
        <v>218744</v>
      </c>
      <c r="F266" s="42">
        <v>1000</v>
      </c>
      <c r="G266" s="43">
        <f t="shared" si="23"/>
        <v>17490</v>
      </c>
      <c r="H266" s="44">
        <v>0</v>
      </c>
      <c r="I266" s="49"/>
      <c r="J266" s="44">
        <v>3</v>
      </c>
      <c r="K266" s="54">
        <f>J266*P266</f>
        <v>52.47</v>
      </c>
      <c r="L266" s="44">
        <v>300</v>
      </c>
      <c r="M266" s="55">
        <f>L266*P266</f>
        <v>5246.9999999999991</v>
      </c>
      <c r="N266" s="44">
        <v>10</v>
      </c>
      <c r="O266" s="56">
        <f>N266*P266</f>
        <v>174.89999999999998</v>
      </c>
      <c r="P266" s="32">
        <v>17.489999999999998</v>
      </c>
      <c r="Q266" s="10">
        <v>1313</v>
      </c>
      <c r="R266" s="11">
        <f t="shared" si="25"/>
        <v>22964.37</v>
      </c>
    </row>
    <row r="267" spans="1:22" ht="140.25">
      <c r="A267" s="7">
        <f t="shared" si="26"/>
        <v>266</v>
      </c>
      <c r="B267" s="8" t="s">
        <v>1</v>
      </c>
      <c r="C267" s="8" t="s">
        <v>298</v>
      </c>
      <c r="D267" s="13">
        <v>451413</v>
      </c>
      <c r="E267" s="13">
        <v>218745</v>
      </c>
      <c r="F267" s="42">
        <v>20</v>
      </c>
      <c r="G267" s="43">
        <f t="shared" si="23"/>
        <v>182.46600000000001</v>
      </c>
      <c r="H267" s="44">
        <v>0</v>
      </c>
      <c r="I267" s="49"/>
      <c r="J267" s="44"/>
      <c r="K267" s="50"/>
      <c r="L267" s="44"/>
      <c r="M267" s="51"/>
      <c r="N267" s="44"/>
      <c r="O267" s="52"/>
      <c r="P267" s="32">
        <v>9.1233000000000004</v>
      </c>
      <c r="Q267" s="10">
        <v>20</v>
      </c>
      <c r="R267" s="11">
        <f t="shared" si="25"/>
        <v>182.46600000000001</v>
      </c>
    </row>
    <row r="268" spans="1:22" ht="140.25">
      <c r="A268" s="7">
        <f t="shared" si="26"/>
        <v>267</v>
      </c>
      <c r="B268" s="8" t="s">
        <v>1</v>
      </c>
      <c r="C268" s="8" t="s">
        <v>299</v>
      </c>
      <c r="D268" s="13">
        <v>451421</v>
      </c>
      <c r="E268" s="13">
        <v>218746</v>
      </c>
      <c r="F268" s="42">
        <v>20</v>
      </c>
      <c r="G268" s="43">
        <f t="shared" si="23"/>
        <v>174.066</v>
      </c>
      <c r="H268" s="44">
        <v>0</v>
      </c>
      <c r="I268" s="49"/>
      <c r="J268" s="44"/>
      <c r="K268" s="50"/>
      <c r="L268" s="44"/>
      <c r="M268" s="51"/>
      <c r="N268" s="44"/>
      <c r="O268" s="52"/>
      <c r="P268" s="32">
        <v>8.7033000000000005</v>
      </c>
      <c r="Q268" s="10">
        <v>20</v>
      </c>
      <c r="R268" s="11">
        <f t="shared" si="25"/>
        <v>174.066</v>
      </c>
    </row>
    <row r="269" spans="1:22" ht="140.25">
      <c r="A269" s="7">
        <f t="shared" si="26"/>
        <v>268</v>
      </c>
      <c r="B269" s="8" t="s">
        <v>1</v>
      </c>
      <c r="C269" s="8" t="s">
        <v>300</v>
      </c>
      <c r="D269" s="13">
        <v>451419</v>
      </c>
      <c r="E269" s="13">
        <v>218747</v>
      </c>
      <c r="F269" s="42">
        <v>20</v>
      </c>
      <c r="G269" s="43">
        <f t="shared" si="23"/>
        <v>172.732</v>
      </c>
      <c r="H269" s="44">
        <v>0</v>
      </c>
      <c r="I269" s="49"/>
      <c r="J269" s="44"/>
      <c r="K269" s="50"/>
      <c r="L269" s="44"/>
      <c r="M269" s="51"/>
      <c r="N269" s="44"/>
      <c r="O269" s="52"/>
      <c r="P269" s="32">
        <v>8.6365999999999996</v>
      </c>
      <c r="Q269" s="10">
        <v>20</v>
      </c>
      <c r="R269" s="11">
        <f t="shared" si="25"/>
        <v>172.732</v>
      </c>
    </row>
    <row r="270" spans="1:22" ht="127.5">
      <c r="A270" s="7">
        <f t="shared" si="26"/>
        <v>269</v>
      </c>
      <c r="B270" s="8" t="s">
        <v>1</v>
      </c>
      <c r="C270" s="8" t="s">
        <v>301</v>
      </c>
      <c r="D270" s="13">
        <v>451424</v>
      </c>
      <c r="E270" s="13">
        <v>218748</v>
      </c>
      <c r="F270" s="42">
        <v>20</v>
      </c>
      <c r="G270" s="43">
        <f t="shared" si="23"/>
        <v>116.26599999999999</v>
      </c>
      <c r="H270" s="44">
        <v>0</v>
      </c>
      <c r="I270" s="49"/>
      <c r="J270" s="44"/>
      <c r="K270" s="50"/>
      <c r="L270" s="44"/>
      <c r="M270" s="51"/>
      <c r="N270" s="44"/>
      <c r="O270" s="52"/>
      <c r="P270" s="32">
        <v>5.8132999999999999</v>
      </c>
      <c r="Q270" s="10">
        <v>20</v>
      </c>
      <c r="R270" s="11">
        <f t="shared" si="25"/>
        <v>116.26599999999999</v>
      </c>
    </row>
    <row r="271" spans="1:22" ht="114.75">
      <c r="A271" s="7">
        <f t="shared" si="26"/>
        <v>270</v>
      </c>
      <c r="B271" s="8" t="s">
        <v>1</v>
      </c>
      <c r="C271" s="8" t="s">
        <v>302</v>
      </c>
      <c r="D271" s="9">
        <v>469645</v>
      </c>
      <c r="E271" s="9">
        <v>218749</v>
      </c>
      <c r="F271" s="42">
        <v>200</v>
      </c>
      <c r="G271" s="43">
        <f t="shared" si="23"/>
        <v>226.88000000000002</v>
      </c>
      <c r="H271" s="44">
        <v>0</v>
      </c>
      <c r="I271" s="49"/>
      <c r="J271" s="44"/>
      <c r="K271" s="50"/>
      <c r="L271" s="44"/>
      <c r="M271" s="51"/>
      <c r="N271" s="44"/>
      <c r="O271" s="52"/>
      <c r="P271" s="32">
        <v>1.1344000000000001</v>
      </c>
      <c r="Q271" s="10">
        <v>200</v>
      </c>
      <c r="R271" s="11">
        <f t="shared" si="25"/>
        <v>226.88000000000002</v>
      </c>
      <c r="V271" s="100"/>
    </row>
    <row r="272" spans="1:22" ht="219" customHeight="1">
      <c r="A272" s="7">
        <f t="shared" si="26"/>
        <v>271</v>
      </c>
      <c r="B272" s="35" t="s">
        <v>1</v>
      </c>
      <c r="C272" s="8" t="s">
        <v>303</v>
      </c>
      <c r="D272" s="13">
        <v>621755</v>
      </c>
      <c r="E272" s="13">
        <v>218750</v>
      </c>
      <c r="F272" s="42">
        <v>50</v>
      </c>
      <c r="G272" s="43">
        <f t="shared" si="23"/>
        <v>843.05500000000006</v>
      </c>
      <c r="H272" s="44">
        <v>5</v>
      </c>
      <c r="I272" s="53">
        <f>H272*P272</f>
        <v>84.305499999999995</v>
      </c>
      <c r="J272" s="44"/>
      <c r="K272" s="50"/>
      <c r="L272" s="44"/>
      <c r="M272" s="51"/>
      <c r="N272" s="44"/>
      <c r="O272" s="52"/>
      <c r="P272" s="32">
        <v>16.8611</v>
      </c>
      <c r="Q272" s="10">
        <v>55</v>
      </c>
      <c r="R272" s="11">
        <f t="shared" si="25"/>
        <v>927.3605</v>
      </c>
      <c r="V272" s="100"/>
    </row>
    <row r="273" spans="1:22" ht="127.5">
      <c r="A273" s="7">
        <f t="shared" si="26"/>
        <v>272</v>
      </c>
      <c r="B273" s="8" t="s">
        <v>1</v>
      </c>
      <c r="C273" s="8" t="s">
        <v>304</v>
      </c>
      <c r="D273" s="9">
        <v>349869</v>
      </c>
      <c r="E273" s="9">
        <v>218751</v>
      </c>
      <c r="F273" s="42">
        <v>2</v>
      </c>
      <c r="G273" s="43">
        <f t="shared" si="23"/>
        <v>623.54700000000003</v>
      </c>
      <c r="H273" s="44">
        <v>1</v>
      </c>
      <c r="I273" s="53">
        <f>H273*P273</f>
        <v>311.77350000000001</v>
      </c>
      <c r="J273" s="44"/>
      <c r="K273" s="50"/>
      <c r="L273" s="44"/>
      <c r="M273" s="51"/>
      <c r="N273" s="44"/>
      <c r="O273" s="52"/>
      <c r="P273" s="32">
        <v>311.77350000000001</v>
      </c>
      <c r="Q273" s="10">
        <v>3</v>
      </c>
      <c r="R273" s="11">
        <f t="shared" si="25"/>
        <v>935.32050000000004</v>
      </c>
      <c r="V273" s="99"/>
    </row>
    <row r="274" spans="1:22" ht="140.25">
      <c r="A274" s="7">
        <f t="shared" si="26"/>
        <v>273</v>
      </c>
      <c r="B274" s="8" t="s">
        <v>1</v>
      </c>
      <c r="C274" s="8" t="s">
        <v>305</v>
      </c>
      <c r="D274" s="9">
        <v>397779</v>
      </c>
      <c r="E274" s="9">
        <v>218752</v>
      </c>
      <c r="F274" s="42">
        <v>300</v>
      </c>
      <c r="G274" s="43">
        <f t="shared" si="23"/>
        <v>5019.99</v>
      </c>
      <c r="H274" s="44">
        <v>0</v>
      </c>
      <c r="I274" s="49"/>
      <c r="J274" s="44"/>
      <c r="K274" s="50"/>
      <c r="L274" s="44"/>
      <c r="M274" s="51"/>
      <c r="N274" s="44"/>
      <c r="O274" s="52"/>
      <c r="P274" s="32">
        <v>16.7333</v>
      </c>
      <c r="Q274" s="10">
        <v>300</v>
      </c>
      <c r="R274" s="11">
        <f t="shared" si="25"/>
        <v>5019.99</v>
      </c>
      <c r="V274" s="99"/>
    </row>
    <row r="275" spans="1:22">
      <c r="G275" s="58">
        <f t="shared" ref="G275:K275" si="27">SUM(G2:G274)</f>
        <v>1308122.7945000003</v>
      </c>
      <c r="I275" s="58">
        <f t="shared" si="27"/>
        <v>72987.570899999992</v>
      </c>
      <c r="K275" s="58">
        <f t="shared" si="27"/>
        <v>261528.09799999994</v>
      </c>
      <c r="M275" s="58">
        <f>SUM(M2:M274)</f>
        <v>49272.800999999999</v>
      </c>
      <c r="O275" s="58">
        <f>SUM(O2:O274)</f>
        <v>1591.9549999999999</v>
      </c>
      <c r="R275" s="11">
        <f>SUM(R2:R274)</f>
        <v>1693503.2193999996</v>
      </c>
      <c r="V275" s="99"/>
    </row>
    <row r="279" spans="1:22">
      <c r="N279" s="34"/>
    </row>
  </sheetData>
  <pageMargins left="0.511811024" right="0.511811024" top="0.78740157499999996" bottom="0.78740157499999996" header="0.31496062000000002" footer="0.31496062000000002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728"/>
  <sheetViews>
    <sheetView tabSelected="1" topLeftCell="F2" zoomScale="55" zoomScaleNormal="55" workbookViewId="0">
      <selection activeCell="Z9" sqref="Z9"/>
    </sheetView>
  </sheetViews>
  <sheetFormatPr defaultColWidth="9" defaultRowHeight="15"/>
  <cols>
    <col min="1" max="1" width="6.140625" customWidth="1"/>
    <col min="3" max="3" width="25.28515625" customWidth="1"/>
    <col min="4" max="4" width="12" customWidth="1"/>
    <col min="5" max="5" width="11.42578125" customWidth="1"/>
    <col min="6" max="6" width="12.42578125" customWidth="1"/>
    <col min="7" max="7" width="13.5703125" customWidth="1"/>
    <col min="8" max="8" width="13.140625" customWidth="1"/>
    <col min="9" max="9" width="13.5703125" customWidth="1"/>
    <col min="10" max="10" width="19.42578125" customWidth="1"/>
    <col min="11" max="11" width="16.5703125" customWidth="1"/>
    <col min="12" max="12" width="20.85546875" customWidth="1"/>
    <col min="13" max="13" width="18.42578125" customWidth="1"/>
    <col min="14" max="14" width="14.7109375" customWidth="1"/>
    <col min="15" max="15" width="16.42578125" customWidth="1"/>
    <col min="16" max="16" width="13.85546875" customWidth="1"/>
    <col min="17" max="17" width="17.28515625" customWidth="1"/>
    <col min="18" max="18" width="22.140625" customWidth="1"/>
    <col min="19" max="19" width="18.140625" customWidth="1"/>
    <col min="20" max="20" width="21" customWidth="1"/>
    <col min="21" max="22" width="15.5703125" customWidth="1"/>
    <col min="23" max="23" width="17.140625" customWidth="1"/>
    <col min="24" max="24" width="16.5703125" customWidth="1"/>
    <col min="25" max="25" width="15.42578125" bestFit="1" customWidth="1"/>
    <col min="26" max="26" width="19.5703125" customWidth="1"/>
    <col min="27" max="27" width="12.42578125" customWidth="1"/>
    <col min="28" max="28" width="15.85546875" customWidth="1"/>
    <col min="29" max="29" width="17.42578125" style="1" customWidth="1"/>
    <col min="30" max="30" width="17.5703125" style="1" customWidth="1"/>
    <col min="31" max="31" width="23.5703125" customWidth="1"/>
    <col min="32" max="32" width="22.140625" customWidth="1"/>
    <col min="33" max="33" width="24.42578125" customWidth="1"/>
    <col min="41" max="41" width="39.7109375" customWidth="1"/>
  </cols>
  <sheetData>
    <row r="1" spans="1:78" ht="111" customHeight="1">
      <c r="A1" s="2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5" t="s">
        <v>306</v>
      </c>
      <c r="G1" s="6" t="s">
        <v>307</v>
      </c>
      <c r="H1" s="6" t="s">
        <v>308</v>
      </c>
      <c r="I1" s="6" t="s">
        <v>309</v>
      </c>
      <c r="J1" s="6" t="s">
        <v>310</v>
      </c>
      <c r="K1" s="6" t="s">
        <v>311</v>
      </c>
      <c r="L1" s="6" t="s">
        <v>312</v>
      </c>
      <c r="M1" s="6" t="s">
        <v>313</v>
      </c>
      <c r="N1" s="6" t="s">
        <v>314</v>
      </c>
      <c r="O1" s="18" t="s">
        <v>315</v>
      </c>
      <c r="P1" s="19" t="s">
        <v>316</v>
      </c>
      <c r="Q1" s="22" t="s">
        <v>317</v>
      </c>
      <c r="R1" s="23" t="s">
        <v>318</v>
      </c>
      <c r="S1" s="5" t="s">
        <v>319</v>
      </c>
      <c r="T1" s="5" t="s">
        <v>320</v>
      </c>
      <c r="U1" s="5" t="s">
        <v>321</v>
      </c>
      <c r="V1" s="5" t="s">
        <v>322</v>
      </c>
      <c r="W1" s="24" t="s">
        <v>323</v>
      </c>
      <c r="X1" s="6" t="s">
        <v>324</v>
      </c>
      <c r="Y1" s="6" t="s">
        <v>325</v>
      </c>
      <c r="Z1" s="6" t="s">
        <v>326</v>
      </c>
      <c r="AA1" s="6" t="s">
        <v>327</v>
      </c>
      <c r="AB1" s="6" t="s">
        <v>328</v>
      </c>
      <c r="AC1" s="5" t="s">
        <v>329</v>
      </c>
      <c r="AD1" s="5" t="s">
        <v>330</v>
      </c>
      <c r="AE1" s="29" t="s">
        <v>331</v>
      </c>
      <c r="AF1" s="30" t="s">
        <v>332</v>
      </c>
      <c r="AG1" s="6" t="s">
        <v>17</v>
      </c>
      <c r="AH1" s="33"/>
      <c r="AI1" s="33"/>
      <c r="AJ1" s="33"/>
      <c r="AK1" s="33"/>
      <c r="AL1" s="33"/>
      <c r="AM1" s="33"/>
      <c r="AN1" s="33"/>
      <c r="AO1" s="33"/>
      <c r="AP1" s="33"/>
    </row>
    <row r="2" spans="1:78" ht="99.75" customHeight="1">
      <c r="A2" s="7">
        <f>ROW(A1)</f>
        <v>1</v>
      </c>
      <c r="B2" s="8" t="s">
        <v>18</v>
      </c>
      <c r="C2" s="8" t="s">
        <v>19</v>
      </c>
      <c r="D2" s="9">
        <v>348807</v>
      </c>
      <c r="E2" s="9">
        <v>218458</v>
      </c>
      <c r="F2" s="10">
        <v>180</v>
      </c>
      <c r="G2" s="11"/>
      <c r="H2" s="11"/>
      <c r="I2" s="11"/>
      <c r="J2" s="11">
        <v>11.52</v>
      </c>
      <c r="K2" s="11"/>
      <c r="L2" s="11"/>
      <c r="M2" s="11">
        <v>5.8</v>
      </c>
      <c r="N2" s="11">
        <v>8.7159999999999993</v>
      </c>
      <c r="O2" s="20">
        <f>ROUNDDOWN(AVERAGE(G2:N2),4)</f>
        <v>8.6785999999999994</v>
      </c>
      <c r="P2" s="21"/>
      <c r="Q2" s="25">
        <v>5.16</v>
      </c>
      <c r="R2" s="26">
        <v>6.48</v>
      </c>
      <c r="S2" s="27"/>
      <c r="T2" s="27"/>
      <c r="U2" s="27">
        <v>7.94</v>
      </c>
      <c r="V2" s="27"/>
      <c r="W2" s="28">
        <f>ROUNDDOWN(AVERAGE(S2:V2),4)</f>
        <v>7.94</v>
      </c>
      <c r="X2" s="11"/>
      <c r="Y2" s="11"/>
      <c r="Z2" s="11">
        <v>5.13</v>
      </c>
      <c r="AA2" s="11"/>
      <c r="AB2" s="11">
        <v>4.7699999999999996</v>
      </c>
      <c r="AC2" s="27">
        <v>4.8899999999999997</v>
      </c>
      <c r="AD2" s="27">
        <v>4.2</v>
      </c>
      <c r="AE2" s="31">
        <f t="shared" ref="AE2:AE8" si="0">ROUNDDOWN(AVERAGE(X2:AD2),4)</f>
        <v>4.7474999999999996</v>
      </c>
      <c r="AF2" s="32">
        <f t="shared" ref="AF2:AF25" si="1">ROUNDDOWN(AVERAGE(O2,P2,Q2,R2,W2,AE2),4)</f>
        <v>6.6012000000000004</v>
      </c>
      <c r="AG2" s="11">
        <f t="shared" ref="AG2:AG38" si="2">F2*AF2</f>
        <v>1188.2160000000001</v>
      </c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</row>
    <row r="3" spans="1:78" ht="131.25" customHeight="1">
      <c r="A3" s="7">
        <f t="shared" ref="A3:A66" si="3">ROW(A2)</f>
        <v>2</v>
      </c>
      <c r="B3" s="8" t="s">
        <v>20</v>
      </c>
      <c r="C3" s="8" t="s">
        <v>21</v>
      </c>
      <c r="D3" s="9">
        <v>281657</v>
      </c>
      <c r="E3" s="9">
        <v>218459</v>
      </c>
      <c r="F3" s="10">
        <v>1000</v>
      </c>
      <c r="G3" s="11"/>
      <c r="H3" s="11"/>
      <c r="I3" s="11"/>
      <c r="J3" s="11">
        <v>7.35</v>
      </c>
      <c r="K3" s="11">
        <v>3.84</v>
      </c>
      <c r="L3" s="11"/>
      <c r="M3" s="11">
        <v>3.96</v>
      </c>
      <c r="N3" s="11">
        <v>5.38</v>
      </c>
      <c r="O3" s="20">
        <f>ROUNDDOWN(AVERAGE(G3:N3),4)</f>
        <v>5.1325000000000003</v>
      </c>
      <c r="P3" s="21"/>
      <c r="Q3" s="25">
        <v>3.79</v>
      </c>
      <c r="R3" s="26">
        <v>4.72</v>
      </c>
      <c r="S3" s="27"/>
      <c r="T3" s="27"/>
      <c r="U3" s="27"/>
      <c r="V3" s="27"/>
      <c r="W3" s="28"/>
      <c r="X3" s="11"/>
      <c r="Y3" s="11"/>
      <c r="Z3" s="11"/>
      <c r="AA3" s="11"/>
      <c r="AB3" s="11"/>
      <c r="AC3" s="27"/>
      <c r="AD3" s="27">
        <v>2.86</v>
      </c>
      <c r="AE3" s="31">
        <f t="shared" si="0"/>
        <v>2.86</v>
      </c>
      <c r="AF3" s="32">
        <f t="shared" si="1"/>
        <v>4.1256000000000004</v>
      </c>
      <c r="AG3" s="11">
        <f t="shared" si="2"/>
        <v>4125.6000000000004</v>
      </c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</row>
    <row r="4" spans="1:78" ht="94.5" customHeight="1">
      <c r="A4" s="7">
        <f t="shared" si="3"/>
        <v>3</v>
      </c>
      <c r="B4" s="8" t="s">
        <v>1</v>
      </c>
      <c r="C4" s="8" t="s">
        <v>22</v>
      </c>
      <c r="D4" s="9">
        <v>474124</v>
      </c>
      <c r="E4" s="9">
        <v>218460</v>
      </c>
      <c r="F4" s="10">
        <v>2</v>
      </c>
      <c r="G4" s="11"/>
      <c r="H4" s="11"/>
      <c r="I4" s="11"/>
      <c r="J4" s="11">
        <v>36.15</v>
      </c>
      <c r="K4" s="11"/>
      <c r="L4" s="11"/>
      <c r="M4" s="11"/>
      <c r="N4" s="11">
        <v>59.511000000000003</v>
      </c>
      <c r="O4" s="20">
        <f>ROUNDDOWN(AVERAGE(G4:N4),4)</f>
        <v>47.830500000000001</v>
      </c>
      <c r="P4" s="21"/>
      <c r="Q4" s="25">
        <v>39</v>
      </c>
      <c r="R4" s="26"/>
      <c r="S4" s="27">
        <v>35</v>
      </c>
      <c r="T4" s="27">
        <v>39.799999999999997</v>
      </c>
      <c r="U4" s="27">
        <v>46.68</v>
      </c>
      <c r="V4" s="27"/>
      <c r="W4" s="28">
        <f t="shared" ref="W4:W66" si="4">ROUNDDOWN(AVERAGE(S4:V4),4)</f>
        <v>40.493299999999998</v>
      </c>
      <c r="X4" s="11"/>
      <c r="Y4" s="11"/>
      <c r="Z4" s="11"/>
      <c r="AA4" s="11"/>
      <c r="AB4" s="11"/>
      <c r="AC4" s="27"/>
      <c r="AD4" s="27">
        <v>41.6</v>
      </c>
      <c r="AE4" s="31">
        <f t="shared" si="0"/>
        <v>41.6</v>
      </c>
      <c r="AF4" s="32">
        <f t="shared" si="1"/>
        <v>42.230899999999998</v>
      </c>
      <c r="AG4" s="11">
        <f t="shared" si="2"/>
        <v>84.461799999999997</v>
      </c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</row>
    <row r="5" spans="1:78" ht="141" customHeight="1">
      <c r="A5" s="7">
        <f t="shared" si="3"/>
        <v>4</v>
      </c>
      <c r="B5" s="8" t="s">
        <v>23</v>
      </c>
      <c r="C5" s="8" t="s">
        <v>24</v>
      </c>
      <c r="D5" s="9">
        <v>439821</v>
      </c>
      <c r="E5" s="9">
        <v>218461</v>
      </c>
      <c r="F5" s="10">
        <v>80</v>
      </c>
      <c r="G5" s="11"/>
      <c r="H5" s="11"/>
      <c r="I5" s="11"/>
      <c r="J5" s="11"/>
      <c r="K5" s="11"/>
      <c r="L5" s="11"/>
      <c r="M5" s="11"/>
      <c r="N5" s="11">
        <v>19.34</v>
      </c>
      <c r="O5" s="20">
        <f>ROUNDDOWN(AVERAGE(G5:N5),4)</f>
        <v>19.34</v>
      </c>
      <c r="P5" s="21"/>
      <c r="Q5" s="25"/>
      <c r="R5" s="26"/>
      <c r="S5" s="27"/>
      <c r="T5" s="27"/>
      <c r="U5" s="27"/>
      <c r="V5" s="27"/>
      <c r="W5" s="28"/>
      <c r="X5" s="11"/>
      <c r="Y5" s="11"/>
      <c r="Z5" s="11"/>
      <c r="AA5" s="11"/>
      <c r="AB5" s="11"/>
      <c r="AC5" s="27"/>
      <c r="AD5" s="27">
        <v>5.3</v>
      </c>
      <c r="AE5" s="31">
        <f t="shared" si="0"/>
        <v>5.3</v>
      </c>
      <c r="AF5" s="32">
        <f t="shared" si="1"/>
        <v>12.32</v>
      </c>
      <c r="AG5" s="11">
        <f t="shared" si="2"/>
        <v>985.6</v>
      </c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</row>
    <row r="6" spans="1:78" ht="135.75" customHeight="1">
      <c r="A6" s="7">
        <f t="shared" si="3"/>
        <v>5</v>
      </c>
      <c r="B6" s="8" t="s">
        <v>23</v>
      </c>
      <c r="C6" s="8" t="s">
        <v>25</v>
      </c>
      <c r="D6" s="9">
        <v>439804</v>
      </c>
      <c r="E6" s="9">
        <v>218462</v>
      </c>
      <c r="F6" s="10">
        <v>80</v>
      </c>
      <c r="G6" s="11"/>
      <c r="H6" s="11"/>
      <c r="I6" s="11">
        <v>22.084599999999998</v>
      </c>
      <c r="J6" s="11"/>
      <c r="K6" s="11"/>
      <c r="L6" s="11"/>
      <c r="M6" s="11">
        <v>8.6</v>
      </c>
      <c r="N6" s="11">
        <v>10.8</v>
      </c>
      <c r="O6" s="20">
        <f>ROUNDDOWN(AVERAGE(G6:N6),4)</f>
        <v>13.828200000000001</v>
      </c>
      <c r="P6" s="21"/>
      <c r="Q6" s="25">
        <v>7.01</v>
      </c>
      <c r="R6" s="26"/>
      <c r="S6" s="27"/>
      <c r="T6" s="27"/>
      <c r="U6" s="27"/>
      <c r="V6" s="27">
        <v>9.9600000000000009</v>
      </c>
      <c r="W6" s="28">
        <f t="shared" si="4"/>
        <v>9.9600000000000009</v>
      </c>
      <c r="X6" s="11"/>
      <c r="Y6" s="11"/>
      <c r="Z6" s="11">
        <v>11</v>
      </c>
      <c r="AA6" s="11"/>
      <c r="AB6" s="11"/>
      <c r="AC6" s="27">
        <v>5.88</v>
      </c>
      <c r="AD6" s="27">
        <v>5.5</v>
      </c>
      <c r="AE6" s="31">
        <f t="shared" si="0"/>
        <v>7.46</v>
      </c>
      <c r="AF6" s="32">
        <f t="shared" si="1"/>
        <v>9.5645000000000007</v>
      </c>
      <c r="AG6" s="11">
        <f t="shared" si="2"/>
        <v>765.16000000000008</v>
      </c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</row>
    <row r="7" spans="1:78" ht="144" customHeight="1">
      <c r="A7" s="7">
        <f t="shared" si="3"/>
        <v>6</v>
      </c>
      <c r="B7" s="8" t="s">
        <v>23</v>
      </c>
      <c r="C7" s="8" t="s">
        <v>26</v>
      </c>
      <c r="D7" s="9">
        <v>439808</v>
      </c>
      <c r="E7" s="9">
        <v>218463</v>
      </c>
      <c r="F7" s="10">
        <v>80</v>
      </c>
      <c r="G7" s="11"/>
      <c r="H7" s="11"/>
      <c r="I7" s="11">
        <v>22.58</v>
      </c>
      <c r="J7" s="11">
        <v>17.82</v>
      </c>
      <c r="K7" s="11"/>
      <c r="L7" s="11"/>
      <c r="M7" s="11">
        <v>8.6</v>
      </c>
      <c r="N7" s="11">
        <v>10.8</v>
      </c>
      <c r="O7" s="20">
        <f t="shared" ref="O7:O70" si="5">ROUNDDOWN(AVERAGE(G7:N7),4)</f>
        <v>14.95</v>
      </c>
      <c r="P7" s="21"/>
      <c r="Q7" s="25">
        <v>5.6</v>
      </c>
      <c r="R7" s="26">
        <v>11.73</v>
      </c>
      <c r="S7" s="27"/>
      <c r="T7" s="27"/>
      <c r="U7" s="27"/>
      <c r="V7" s="27">
        <v>9.9600000000000009</v>
      </c>
      <c r="W7" s="28">
        <f t="shared" si="4"/>
        <v>9.9600000000000009</v>
      </c>
      <c r="X7" s="11"/>
      <c r="Y7" s="11"/>
      <c r="Z7" s="11"/>
      <c r="AA7" s="11"/>
      <c r="AB7" s="11">
        <v>5</v>
      </c>
      <c r="AC7" s="27"/>
      <c r="AD7" s="27">
        <v>5.5</v>
      </c>
      <c r="AE7" s="31">
        <f t="shared" si="0"/>
        <v>5.25</v>
      </c>
      <c r="AF7" s="32">
        <f t="shared" si="1"/>
        <v>9.4979999999999993</v>
      </c>
      <c r="AG7" s="11">
        <f t="shared" si="2"/>
        <v>759.83999999999992</v>
      </c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</row>
    <row r="8" spans="1:78" ht="132.75" customHeight="1">
      <c r="A8" s="7">
        <f t="shared" si="3"/>
        <v>7</v>
      </c>
      <c r="B8" s="8" t="s">
        <v>23</v>
      </c>
      <c r="C8" s="8" t="s">
        <v>27</v>
      </c>
      <c r="D8" s="9">
        <v>439807</v>
      </c>
      <c r="E8" s="9">
        <v>218464</v>
      </c>
      <c r="F8" s="10">
        <v>80</v>
      </c>
      <c r="G8" s="11"/>
      <c r="H8" s="11"/>
      <c r="I8" s="11">
        <v>24.408999999999999</v>
      </c>
      <c r="J8" s="11"/>
      <c r="K8" s="11"/>
      <c r="L8" s="11"/>
      <c r="M8" s="11">
        <v>8.6</v>
      </c>
      <c r="N8" s="11">
        <v>10.8</v>
      </c>
      <c r="O8" s="20">
        <f t="shared" si="5"/>
        <v>14.603</v>
      </c>
      <c r="P8" s="21"/>
      <c r="Q8" s="25">
        <v>7.47</v>
      </c>
      <c r="R8" s="26"/>
      <c r="S8" s="27"/>
      <c r="T8" s="27"/>
      <c r="U8" s="27"/>
      <c r="V8" s="27">
        <v>9.9600000000000009</v>
      </c>
      <c r="W8" s="28">
        <f t="shared" si="4"/>
        <v>9.9600000000000009</v>
      </c>
      <c r="X8" s="11">
        <v>9.59</v>
      </c>
      <c r="Y8" s="11"/>
      <c r="Z8" s="11">
        <v>11</v>
      </c>
      <c r="AA8" s="11"/>
      <c r="AB8" s="11">
        <v>5</v>
      </c>
      <c r="AC8" s="27">
        <v>5.9</v>
      </c>
      <c r="AD8" s="27">
        <v>5.2</v>
      </c>
      <c r="AE8" s="31">
        <f t="shared" si="0"/>
        <v>7.3380000000000001</v>
      </c>
      <c r="AF8" s="32">
        <f t="shared" si="1"/>
        <v>9.8427000000000007</v>
      </c>
      <c r="AG8" s="11">
        <f t="shared" si="2"/>
        <v>787.41600000000005</v>
      </c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</row>
    <row r="9" spans="1:78" ht="131.25" customHeight="1">
      <c r="A9" s="7">
        <f t="shared" si="3"/>
        <v>8</v>
      </c>
      <c r="B9" s="8" t="s">
        <v>23</v>
      </c>
      <c r="C9" s="8" t="s">
        <v>28</v>
      </c>
      <c r="D9" s="9">
        <v>439809</v>
      </c>
      <c r="E9" s="9">
        <v>218465</v>
      </c>
      <c r="F9" s="10">
        <v>80</v>
      </c>
      <c r="G9" s="11"/>
      <c r="H9" s="11"/>
      <c r="I9" s="11"/>
      <c r="J9" s="11">
        <v>22.35</v>
      </c>
      <c r="K9" s="11"/>
      <c r="L9" s="11"/>
      <c r="M9" s="11">
        <v>8.6</v>
      </c>
      <c r="N9" s="11">
        <v>10.8</v>
      </c>
      <c r="O9" s="20">
        <f t="shared" si="5"/>
        <v>13.916600000000001</v>
      </c>
      <c r="P9" s="21"/>
      <c r="Q9" s="25">
        <v>8.52</v>
      </c>
      <c r="R9" s="26"/>
      <c r="S9" s="27"/>
      <c r="T9" s="27"/>
      <c r="U9" s="27">
        <v>13.94</v>
      </c>
      <c r="V9" s="27">
        <v>9.99</v>
      </c>
      <c r="W9" s="28">
        <f t="shared" si="4"/>
        <v>11.965</v>
      </c>
      <c r="X9" s="11"/>
      <c r="Y9" s="11"/>
      <c r="Z9" s="11"/>
      <c r="AA9" s="11"/>
      <c r="AB9" s="11"/>
      <c r="AC9" s="27">
        <v>5.88</v>
      </c>
      <c r="AD9" s="27">
        <v>5.3</v>
      </c>
      <c r="AE9" s="31">
        <f t="shared" ref="AE9:AE72" si="6">ROUNDDOWN(AVERAGE(X9:AD9),4)</f>
        <v>5.59</v>
      </c>
      <c r="AF9" s="32">
        <f t="shared" si="1"/>
        <v>9.9978999999999996</v>
      </c>
      <c r="AG9" s="11">
        <f t="shared" si="2"/>
        <v>799.83199999999999</v>
      </c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</row>
    <row r="10" spans="1:78" ht="141.75" customHeight="1">
      <c r="A10" s="7">
        <f t="shared" si="3"/>
        <v>9</v>
      </c>
      <c r="B10" s="8" t="s">
        <v>23</v>
      </c>
      <c r="C10" s="8" t="s">
        <v>29</v>
      </c>
      <c r="D10" s="9">
        <v>439811</v>
      </c>
      <c r="E10" s="9">
        <v>218466</v>
      </c>
      <c r="F10" s="10">
        <v>80</v>
      </c>
      <c r="G10" s="11"/>
      <c r="H10" s="11"/>
      <c r="I10" s="11"/>
      <c r="J10" s="11">
        <v>15.21</v>
      </c>
      <c r="K10" s="11"/>
      <c r="L10" s="11"/>
      <c r="M10" s="11">
        <v>8.6</v>
      </c>
      <c r="N10" s="11">
        <v>10.8</v>
      </c>
      <c r="O10" s="20">
        <f t="shared" si="5"/>
        <v>11.5366</v>
      </c>
      <c r="P10" s="21"/>
      <c r="Q10" s="25">
        <v>7.69</v>
      </c>
      <c r="R10" s="26"/>
      <c r="S10" s="27"/>
      <c r="T10" s="27"/>
      <c r="U10" s="27">
        <v>13.7</v>
      </c>
      <c r="V10" s="27">
        <v>9.9600000000000009</v>
      </c>
      <c r="W10" s="28">
        <f t="shared" si="4"/>
        <v>11.83</v>
      </c>
      <c r="X10" s="11"/>
      <c r="Y10" s="11"/>
      <c r="Z10" s="11"/>
      <c r="AA10" s="11"/>
      <c r="AB10" s="11">
        <v>5</v>
      </c>
      <c r="AC10" s="27">
        <v>5.6</v>
      </c>
      <c r="AD10" s="27">
        <v>5.3</v>
      </c>
      <c r="AE10" s="31">
        <f t="shared" si="6"/>
        <v>5.3</v>
      </c>
      <c r="AF10" s="32">
        <f t="shared" si="1"/>
        <v>9.0891000000000002</v>
      </c>
      <c r="AG10" s="11">
        <f t="shared" si="2"/>
        <v>727.12800000000004</v>
      </c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</row>
    <row r="11" spans="1:78" ht="135.75" customHeight="1">
      <c r="A11" s="7">
        <f t="shared" si="3"/>
        <v>10</v>
      </c>
      <c r="B11" s="8" t="s">
        <v>23</v>
      </c>
      <c r="C11" s="8" t="s">
        <v>30</v>
      </c>
      <c r="D11" s="9">
        <v>439812</v>
      </c>
      <c r="E11" s="9">
        <v>218467</v>
      </c>
      <c r="F11" s="10">
        <v>80</v>
      </c>
      <c r="G11" s="11"/>
      <c r="H11" s="11"/>
      <c r="I11" s="11">
        <v>22.582799999999999</v>
      </c>
      <c r="J11" s="11">
        <v>21.72</v>
      </c>
      <c r="K11" s="11"/>
      <c r="L11" s="11"/>
      <c r="M11" s="11">
        <v>8.9</v>
      </c>
      <c r="N11" s="11">
        <v>10.8</v>
      </c>
      <c r="O11" s="20">
        <f t="shared" si="5"/>
        <v>16.000699999999998</v>
      </c>
      <c r="P11" s="21"/>
      <c r="Q11" s="25">
        <v>7.41</v>
      </c>
      <c r="R11" s="26"/>
      <c r="S11" s="27"/>
      <c r="T11" s="27"/>
      <c r="U11" s="27">
        <v>13.7</v>
      </c>
      <c r="V11" s="27">
        <v>9.9600000000000009</v>
      </c>
      <c r="W11" s="28">
        <f t="shared" si="4"/>
        <v>11.83</v>
      </c>
      <c r="X11" s="11"/>
      <c r="Y11" s="11"/>
      <c r="Z11" s="11">
        <v>8</v>
      </c>
      <c r="AA11" s="11"/>
      <c r="AB11" s="11">
        <v>5</v>
      </c>
      <c r="AC11" s="27"/>
      <c r="AD11" s="27">
        <v>5.3</v>
      </c>
      <c r="AE11" s="31">
        <f t="shared" si="6"/>
        <v>6.1</v>
      </c>
      <c r="AF11" s="32">
        <f t="shared" si="1"/>
        <v>10.335100000000001</v>
      </c>
      <c r="AG11" s="11">
        <f t="shared" si="2"/>
        <v>826.80799999999999</v>
      </c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</row>
    <row r="12" spans="1:78" ht="63.75" customHeight="1">
      <c r="A12" s="7">
        <f t="shared" si="3"/>
        <v>11</v>
      </c>
      <c r="B12" s="8" t="s">
        <v>20</v>
      </c>
      <c r="C12" s="8" t="s">
        <v>31</v>
      </c>
      <c r="D12" s="9">
        <v>269943</v>
      </c>
      <c r="E12" s="9">
        <v>218468</v>
      </c>
      <c r="F12" s="10">
        <v>5115</v>
      </c>
      <c r="G12" s="11"/>
      <c r="H12" s="11">
        <v>9.4</v>
      </c>
      <c r="I12" s="11"/>
      <c r="J12" s="11">
        <v>18</v>
      </c>
      <c r="K12" s="11"/>
      <c r="L12" s="11"/>
      <c r="M12" s="11">
        <v>5.8</v>
      </c>
      <c r="N12" s="11">
        <v>21.5</v>
      </c>
      <c r="O12" s="20">
        <f t="shared" si="5"/>
        <v>13.675000000000001</v>
      </c>
      <c r="P12" s="21"/>
      <c r="Q12" s="25">
        <v>5.2</v>
      </c>
      <c r="R12" s="26"/>
      <c r="S12" s="27"/>
      <c r="T12" s="27"/>
      <c r="U12" s="27"/>
      <c r="V12" s="27"/>
      <c r="W12" s="28"/>
      <c r="X12" s="11"/>
      <c r="Y12" s="11"/>
      <c r="Z12" s="11"/>
      <c r="AA12" s="11"/>
      <c r="AB12" s="11">
        <v>6.07</v>
      </c>
      <c r="AC12" s="27"/>
      <c r="AD12" s="27">
        <v>3.95</v>
      </c>
      <c r="AE12" s="31">
        <f t="shared" si="6"/>
        <v>5.01</v>
      </c>
      <c r="AF12" s="32">
        <f t="shared" si="1"/>
        <v>7.9615999999999998</v>
      </c>
      <c r="AG12" s="11">
        <f t="shared" si="2"/>
        <v>40723.583999999995</v>
      </c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</row>
    <row r="13" spans="1:78" ht="63.75" customHeight="1">
      <c r="A13" s="7">
        <f t="shared" si="3"/>
        <v>12</v>
      </c>
      <c r="B13" s="8" t="s">
        <v>32</v>
      </c>
      <c r="C13" s="8" t="s">
        <v>33</v>
      </c>
      <c r="D13" s="9">
        <v>269943</v>
      </c>
      <c r="E13" s="9">
        <v>218469</v>
      </c>
      <c r="F13" s="10">
        <v>3500</v>
      </c>
      <c r="G13" s="11"/>
      <c r="H13" s="11">
        <v>13.9</v>
      </c>
      <c r="I13" s="11"/>
      <c r="J13" s="11">
        <v>21.51</v>
      </c>
      <c r="K13" s="11"/>
      <c r="L13" s="11"/>
      <c r="M13" s="11">
        <v>12.2</v>
      </c>
      <c r="N13" s="11"/>
      <c r="O13" s="20">
        <f t="shared" si="5"/>
        <v>15.87</v>
      </c>
      <c r="P13" s="21"/>
      <c r="Q13" s="25">
        <v>8.5500000000000007</v>
      </c>
      <c r="R13" s="26"/>
      <c r="S13" s="27"/>
      <c r="T13" s="27"/>
      <c r="U13" s="27">
        <v>13.81</v>
      </c>
      <c r="V13" s="27"/>
      <c r="W13" s="28">
        <f t="shared" si="4"/>
        <v>13.81</v>
      </c>
      <c r="X13" s="11"/>
      <c r="Y13" s="11"/>
      <c r="Z13" s="11"/>
      <c r="AA13" s="11"/>
      <c r="AB13" s="11"/>
      <c r="AC13" s="27"/>
      <c r="AD13" s="27">
        <v>9.1</v>
      </c>
      <c r="AE13" s="31">
        <f t="shared" si="6"/>
        <v>9.1</v>
      </c>
      <c r="AF13" s="32">
        <f t="shared" si="1"/>
        <v>11.8325</v>
      </c>
      <c r="AG13" s="11">
        <f t="shared" si="2"/>
        <v>41413.75</v>
      </c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</row>
    <row r="14" spans="1:78" ht="58.5" customHeight="1">
      <c r="A14" s="7">
        <f t="shared" si="3"/>
        <v>13</v>
      </c>
      <c r="B14" s="8" t="s">
        <v>20</v>
      </c>
      <c r="C14" s="8" t="s">
        <v>34</v>
      </c>
      <c r="D14" s="9">
        <v>269941</v>
      </c>
      <c r="E14" s="9">
        <v>218470</v>
      </c>
      <c r="F14" s="10">
        <v>7610</v>
      </c>
      <c r="G14" s="11"/>
      <c r="H14" s="11"/>
      <c r="I14" s="11">
        <v>12.603199999999999</v>
      </c>
      <c r="J14" s="11">
        <v>13.26</v>
      </c>
      <c r="K14" s="11"/>
      <c r="L14" s="11"/>
      <c r="M14" s="11">
        <v>6.8</v>
      </c>
      <c r="N14" s="11">
        <v>8.84</v>
      </c>
      <c r="O14" s="20">
        <f t="shared" si="5"/>
        <v>10.3758</v>
      </c>
      <c r="P14" s="21"/>
      <c r="Q14" s="25">
        <v>6.2</v>
      </c>
      <c r="R14" s="26">
        <v>5.51</v>
      </c>
      <c r="S14" s="27"/>
      <c r="T14" s="27"/>
      <c r="U14" s="27">
        <v>8.27</v>
      </c>
      <c r="V14" s="27"/>
      <c r="W14" s="28">
        <f t="shared" si="4"/>
        <v>8.27</v>
      </c>
      <c r="X14" s="11"/>
      <c r="Y14" s="11"/>
      <c r="Z14" s="11">
        <v>7.33</v>
      </c>
      <c r="AA14" s="11"/>
      <c r="AB14" s="11">
        <v>5</v>
      </c>
      <c r="AC14" s="27">
        <v>4.7991000000000001</v>
      </c>
      <c r="AD14" s="27"/>
      <c r="AE14" s="31">
        <f t="shared" si="6"/>
        <v>5.7096999999999998</v>
      </c>
      <c r="AF14" s="32">
        <f t="shared" si="1"/>
        <v>7.2130999999999998</v>
      </c>
      <c r="AG14" s="11">
        <f t="shared" si="2"/>
        <v>54891.690999999999</v>
      </c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</row>
    <row r="15" spans="1:78" ht="162.75" customHeight="1">
      <c r="A15" s="7">
        <f t="shared" si="3"/>
        <v>14</v>
      </c>
      <c r="B15" s="8" t="s">
        <v>35</v>
      </c>
      <c r="C15" s="8" t="s">
        <v>36</v>
      </c>
      <c r="D15" s="9">
        <v>279726</v>
      </c>
      <c r="E15" s="9">
        <v>218471</v>
      </c>
      <c r="F15" s="10">
        <v>700</v>
      </c>
      <c r="G15" s="11"/>
      <c r="H15" s="11"/>
      <c r="I15" s="11"/>
      <c r="J15" s="11">
        <v>33.9</v>
      </c>
      <c r="K15" s="11">
        <v>17.989999999999998</v>
      </c>
      <c r="L15" s="11"/>
      <c r="M15" s="11">
        <v>14.8</v>
      </c>
      <c r="N15" s="11">
        <v>24.34</v>
      </c>
      <c r="O15" s="20">
        <f t="shared" si="5"/>
        <v>22.7575</v>
      </c>
      <c r="P15" s="21"/>
      <c r="Q15" s="25">
        <v>15.91</v>
      </c>
      <c r="R15" s="26">
        <v>21.41</v>
      </c>
      <c r="S15" s="27">
        <v>36.15</v>
      </c>
      <c r="T15" s="27"/>
      <c r="U15" s="27">
        <v>27.21</v>
      </c>
      <c r="V15" s="27"/>
      <c r="W15" s="28">
        <f t="shared" si="4"/>
        <v>31.68</v>
      </c>
      <c r="X15" s="11"/>
      <c r="Y15" s="11"/>
      <c r="Z15" s="11">
        <v>17.760000000000002</v>
      </c>
      <c r="AA15" s="11"/>
      <c r="AB15" s="11"/>
      <c r="AC15" s="27">
        <v>13.2</v>
      </c>
      <c r="AD15" s="27">
        <v>12.54</v>
      </c>
      <c r="AE15" s="31">
        <f t="shared" si="6"/>
        <v>14.5</v>
      </c>
      <c r="AF15" s="32">
        <f t="shared" si="1"/>
        <v>21.2515</v>
      </c>
      <c r="AG15" s="11">
        <f t="shared" si="2"/>
        <v>14876.05</v>
      </c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</row>
    <row r="16" spans="1:78" ht="144.75" customHeight="1">
      <c r="A16" s="7">
        <f t="shared" si="3"/>
        <v>15</v>
      </c>
      <c r="B16" s="8" t="s">
        <v>37</v>
      </c>
      <c r="C16" s="8" t="s">
        <v>38</v>
      </c>
      <c r="D16" s="9">
        <v>448246</v>
      </c>
      <c r="E16" s="9">
        <v>218472</v>
      </c>
      <c r="F16" s="10">
        <v>580</v>
      </c>
      <c r="G16" s="11"/>
      <c r="H16" s="11"/>
      <c r="I16" s="11"/>
      <c r="J16" s="11">
        <v>2.1</v>
      </c>
      <c r="K16" s="11"/>
      <c r="L16" s="11"/>
      <c r="M16" s="11">
        <v>1.1000000000000001</v>
      </c>
      <c r="N16" s="11">
        <v>1.2216</v>
      </c>
      <c r="O16" s="20">
        <f t="shared" si="5"/>
        <v>1.4738</v>
      </c>
      <c r="P16" s="21"/>
      <c r="Q16" s="25">
        <v>0.7</v>
      </c>
      <c r="R16" s="26"/>
      <c r="S16" s="27"/>
      <c r="T16" s="27"/>
      <c r="U16" s="27"/>
      <c r="V16" s="27"/>
      <c r="W16" s="28"/>
      <c r="X16" s="11"/>
      <c r="Y16" s="11"/>
      <c r="Z16" s="11"/>
      <c r="AA16" s="11"/>
      <c r="AB16" s="11"/>
      <c r="AC16" s="27"/>
      <c r="AD16" s="27">
        <v>0.8</v>
      </c>
      <c r="AE16" s="31">
        <f t="shared" si="6"/>
        <v>0.8</v>
      </c>
      <c r="AF16" s="32">
        <f t="shared" si="1"/>
        <v>0.99119999999999997</v>
      </c>
      <c r="AG16" s="11">
        <f t="shared" si="2"/>
        <v>574.89599999999996</v>
      </c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</row>
    <row r="17" spans="1:78" ht="127.5" customHeight="1">
      <c r="A17" s="7">
        <f t="shared" si="3"/>
        <v>16</v>
      </c>
      <c r="B17" s="8" t="s">
        <v>37</v>
      </c>
      <c r="C17" s="8" t="s">
        <v>39</v>
      </c>
      <c r="D17" s="9">
        <v>448249</v>
      </c>
      <c r="E17" s="9">
        <v>218473</v>
      </c>
      <c r="F17" s="10">
        <v>380</v>
      </c>
      <c r="G17" s="11"/>
      <c r="H17" s="11"/>
      <c r="I17" s="11"/>
      <c r="J17" s="11">
        <v>3.15</v>
      </c>
      <c r="K17" s="11"/>
      <c r="L17" s="11"/>
      <c r="M17" s="11">
        <v>1.5</v>
      </c>
      <c r="N17" s="11">
        <v>1.8315999999999999</v>
      </c>
      <c r="O17" s="20">
        <f t="shared" si="5"/>
        <v>2.1604999999999999</v>
      </c>
      <c r="P17" s="21"/>
      <c r="Q17" s="25">
        <v>1.36</v>
      </c>
      <c r="R17" s="26"/>
      <c r="S17" s="27"/>
      <c r="T17" s="27"/>
      <c r="U17" s="27"/>
      <c r="V17" s="27"/>
      <c r="W17" s="28"/>
      <c r="X17" s="11"/>
      <c r="Y17" s="11"/>
      <c r="Z17" s="11"/>
      <c r="AA17" s="11"/>
      <c r="AB17" s="11"/>
      <c r="AC17" s="27"/>
      <c r="AD17" s="27">
        <v>1.1499999999999999</v>
      </c>
      <c r="AE17" s="31">
        <f t="shared" si="6"/>
        <v>1.1499999999999999</v>
      </c>
      <c r="AF17" s="32">
        <f t="shared" si="1"/>
        <v>1.5568</v>
      </c>
      <c r="AG17" s="11">
        <f t="shared" si="2"/>
        <v>591.58399999999995</v>
      </c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</row>
    <row r="18" spans="1:78" ht="143.25" customHeight="1">
      <c r="A18" s="7">
        <f t="shared" si="3"/>
        <v>17</v>
      </c>
      <c r="B18" s="8" t="s">
        <v>37</v>
      </c>
      <c r="C18" s="8" t="s">
        <v>40</v>
      </c>
      <c r="D18" s="9">
        <v>448248</v>
      </c>
      <c r="E18" s="9">
        <v>218474</v>
      </c>
      <c r="F18" s="10">
        <v>380</v>
      </c>
      <c r="G18" s="11"/>
      <c r="H18" s="11"/>
      <c r="I18" s="11"/>
      <c r="J18" s="11">
        <v>4.0199999999999996</v>
      </c>
      <c r="K18" s="11"/>
      <c r="L18" s="11"/>
      <c r="M18" s="11">
        <v>1.98</v>
      </c>
      <c r="N18" s="11">
        <v>2.4432999999999998</v>
      </c>
      <c r="O18" s="20">
        <f t="shared" si="5"/>
        <v>2.8144</v>
      </c>
      <c r="P18" s="21"/>
      <c r="Q18" s="25">
        <v>1.73</v>
      </c>
      <c r="R18" s="26"/>
      <c r="S18" s="27"/>
      <c r="T18" s="27"/>
      <c r="U18" s="27"/>
      <c r="V18" s="27"/>
      <c r="W18" s="28"/>
      <c r="X18" s="11"/>
      <c r="Y18" s="11"/>
      <c r="Z18" s="11"/>
      <c r="AA18" s="11"/>
      <c r="AB18" s="11"/>
      <c r="AC18" s="27"/>
      <c r="AD18" s="27">
        <v>1.6</v>
      </c>
      <c r="AE18" s="31">
        <f t="shared" si="6"/>
        <v>1.6</v>
      </c>
      <c r="AF18" s="32">
        <f t="shared" si="1"/>
        <v>2.0480999999999998</v>
      </c>
      <c r="AG18" s="11">
        <f t="shared" si="2"/>
        <v>778.27799999999991</v>
      </c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</row>
    <row r="19" spans="1:78" ht="157.5" customHeight="1">
      <c r="A19" s="7">
        <f t="shared" si="3"/>
        <v>18</v>
      </c>
      <c r="B19" s="7" t="s">
        <v>1</v>
      </c>
      <c r="C19" s="8" t="s">
        <v>41</v>
      </c>
      <c r="D19" s="9">
        <v>469326</v>
      </c>
      <c r="E19" s="9">
        <v>218475</v>
      </c>
      <c r="F19" s="10">
        <v>11</v>
      </c>
      <c r="G19" s="11"/>
      <c r="H19" s="11"/>
      <c r="I19" s="11"/>
      <c r="J19" s="11">
        <v>737.79</v>
      </c>
      <c r="K19" s="11"/>
      <c r="L19" s="11">
        <v>480</v>
      </c>
      <c r="M19" s="11"/>
      <c r="N19" s="11"/>
      <c r="O19" s="20">
        <f t="shared" si="5"/>
        <v>608.89499999999998</v>
      </c>
      <c r="P19" s="21"/>
      <c r="Q19" s="25"/>
      <c r="R19" s="26"/>
      <c r="S19" s="27"/>
      <c r="T19" s="27">
        <v>485.95</v>
      </c>
      <c r="U19" s="27">
        <v>974.75</v>
      </c>
      <c r="V19" s="27"/>
      <c r="W19" s="28">
        <f t="shared" si="4"/>
        <v>730.35</v>
      </c>
      <c r="X19" s="11"/>
      <c r="Y19" s="11"/>
      <c r="Z19" s="11"/>
      <c r="AA19" s="11"/>
      <c r="AB19" s="11"/>
      <c r="AC19" s="27"/>
      <c r="AD19" s="27"/>
      <c r="AE19" s="31"/>
      <c r="AF19" s="32">
        <f t="shared" si="1"/>
        <v>669.62249999999995</v>
      </c>
      <c r="AG19" s="11">
        <f t="shared" si="2"/>
        <v>7365.8474999999999</v>
      </c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</row>
    <row r="20" spans="1:78" ht="110.25" customHeight="1">
      <c r="A20" s="7">
        <f t="shared" si="3"/>
        <v>19</v>
      </c>
      <c r="B20" s="8" t="s">
        <v>37</v>
      </c>
      <c r="C20" s="8" t="s">
        <v>42</v>
      </c>
      <c r="D20" s="9">
        <v>444355</v>
      </c>
      <c r="E20" s="9">
        <v>218476</v>
      </c>
      <c r="F20" s="10">
        <v>15370</v>
      </c>
      <c r="G20" s="11"/>
      <c r="H20" s="11"/>
      <c r="I20" s="11">
        <v>0.96299999999999997</v>
      </c>
      <c r="J20" s="11">
        <v>1.4775</v>
      </c>
      <c r="K20" s="11"/>
      <c r="L20" s="11"/>
      <c r="M20" s="11">
        <v>1.1000000000000001</v>
      </c>
      <c r="N20" s="11">
        <v>1.1100000000000001</v>
      </c>
      <c r="O20" s="20">
        <f t="shared" si="5"/>
        <v>1.1626000000000001</v>
      </c>
      <c r="P20" s="21"/>
      <c r="Q20" s="25">
        <v>0.42</v>
      </c>
      <c r="R20" s="26">
        <v>2.6</v>
      </c>
      <c r="S20" s="27">
        <v>1.5</v>
      </c>
      <c r="T20" s="27"/>
      <c r="U20" s="27">
        <v>0.82</v>
      </c>
      <c r="V20" s="27"/>
      <c r="W20" s="28">
        <f t="shared" si="4"/>
        <v>1.1599999999999999</v>
      </c>
      <c r="X20" s="11"/>
      <c r="Y20" s="11"/>
      <c r="Z20" s="11">
        <v>0.54</v>
      </c>
      <c r="AA20" s="11"/>
      <c r="AB20" s="11"/>
      <c r="AC20" s="27">
        <v>0.42</v>
      </c>
      <c r="AD20" s="27">
        <v>0.34</v>
      </c>
      <c r="AE20" s="31">
        <f t="shared" si="6"/>
        <v>0.43330000000000002</v>
      </c>
      <c r="AF20" s="32">
        <f t="shared" si="1"/>
        <v>1.1551</v>
      </c>
      <c r="AG20" s="11">
        <f t="shared" si="2"/>
        <v>17753.886999999999</v>
      </c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</row>
    <row r="21" spans="1:78" ht="103.5" customHeight="1">
      <c r="A21" s="7">
        <f t="shared" si="3"/>
        <v>20</v>
      </c>
      <c r="B21" s="8" t="s">
        <v>37</v>
      </c>
      <c r="C21" s="8" t="s">
        <v>43</v>
      </c>
      <c r="D21" s="9">
        <v>444365</v>
      </c>
      <c r="E21" s="9">
        <v>218477</v>
      </c>
      <c r="F21" s="10">
        <v>18400</v>
      </c>
      <c r="G21" s="11"/>
      <c r="H21" s="11"/>
      <c r="I21" s="11">
        <v>1.4114</v>
      </c>
      <c r="J21" s="11">
        <v>2.19</v>
      </c>
      <c r="K21" s="11"/>
      <c r="L21" s="11"/>
      <c r="M21" s="11">
        <v>1.65</v>
      </c>
      <c r="N21" s="11">
        <v>1.665</v>
      </c>
      <c r="O21" s="20">
        <f t="shared" si="5"/>
        <v>1.7291000000000001</v>
      </c>
      <c r="P21" s="21"/>
      <c r="Q21" s="25">
        <v>0.51</v>
      </c>
      <c r="R21" s="26">
        <v>3.79</v>
      </c>
      <c r="S21" s="27"/>
      <c r="T21" s="27"/>
      <c r="U21" s="27">
        <v>0.99750000000000005</v>
      </c>
      <c r="V21" s="27"/>
      <c r="W21" s="28">
        <f t="shared" si="4"/>
        <v>0.99750000000000005</v>
      </c>
      <c r="X21" s="11"/>
      <c r="Y21" s="11"/>
      <c r="Z21" s="11">
        <v>1.1200000000000001</v>
      </c>
      <c r="AA21" s="11"/>
      <c r="AB21" s="11"/>
      <c r="AC21" s="27">
        <v>0.56999999999999995</v>
      </c>
      <c r="AD21" s="27">
        <v>0.45</v>
      </c>
      <c r="AE21" s="31">
        <f t="shared" si="6"/>
        <v>0.71330000000000005</v>
      </c>
      <c r="AF21" s="32">
        <f t="shared" si="1"/>
        <v>1.5479000000000001</v>
      </c>
      <c r="AG21" s="11">
        <f t="shared" si="2"/>
        <v>28481.360000000001</v>
      </c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</row>
    <row r="22" spans="1:78" ht="102" customHeight="1">
      <c r="A22" s="7">
        <f t="shared" si="3"/>
        <v>21</v>
      </c>
      <c r="B22" s="8" t="s">
        <v>37</v>
      </c>
      <c r="C22" s="8" t="s">
        <v>44</v>
      </c>
      <c r="D22" s="9">
        <v>444371</v>
      </c>
      <c r="E22" s="9">
        <v>218478</v>
      </c>
      <c r="F22" s="10">
        <v>18400</v>
      </c>
      <c r="G22" s="11"/>
      <c r="H22" s="11"/>
      <c r="I22" s="11">
        <v>2.8774999999999999</v>
      </c>
      <c r="J22" s="11">
        <v>2.94</v>
      </c>
      <c r="K22" s="11"/>
      <c r="L22" s="11"/>
      <c r="M22" s="11">
        <v>2.2000000000000002</v>
      </c>
      <c r="N22" s="11">
        <v>2.2183000000000002</v>
      </c>
      <c r="O22" s="20">
        <f t="shared" si="5"/>
        <v>2.5589</v>
      </c>
      <c r="P22" s="21"/>
      <c r="Q22" s="25">
        <v>0.68</v>
      </c>
      <c r="R22" s="26">
        <v>4.9800000000000004</v>
      </c>
      <c r="S22" s="27">
        <v>3</v>
      </c>
      <c r="T22" s="27"/>
      <c r="U22" s="27">
        <v>2.2799999999999998</v>
      </c>
      <c r="V22" s="27"/>
      <c r="W22" s="28">
        <f t="shared" si="4"/>
        <v>2.64</v>
      </c>
      <c r="X22" s="11"/>
      <c r="Y22" s="11"/>
      <c r="Z22" s="11">
        <v>1.48</v>
      </c>
      <c r="AA22" s="11"/>
      <c r="AB22" s="11"/>
      <c r="AC22" s="27">
        <v>0.73</v>
      </c>
      <c r="AD22" s="27">
        <v>0.56999999999999995</v>
      </c>
      <c r="AE22" s="31">
        <f t="shared" si="6"/>
        <v>0.92659999999999998</v>
      </c>
      <c r="AF22" s="32">
        <f t="shared" si="1"/>
        <v>2.3571</v>
      </c>
      <c r="AG22" s="11">
        <f t="shared" si="2"/>
        <v>43370.64</v>
      </c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</row>
    <row r="23" spans="1:78" ht="102.75" customHeight="1">
      <c r="A23" s="7">
        <f t="shared" si="3"/>
        <v>22</v>
      </c>
      <c r="B23" s="8" t="s">
        <v>37</v>
      </c>
      <c r="C23" s="8" t="s">
        <v>45</v>
      </c>
      <c r="D23" s="9">
        <v>444363</v>
      </c>
      <c r="E23" s="9">
        <v>218479</v>
      </c>
      <c r="F23" s="10">
        <v>18400</v>
      </c>
      <c r="G23" s="11"/>
      <c r="H23" s="11"/>
      <c r="I23" s="11"/>
      <c r="J23" s="11"/>
      <c r="K23" s="11"/>
      <c r="L23" s="11"/>
      <c r="M23" s="11"/>
      <c r="N23" s="11">
        <v>1.7766</v>
      </c>
      <c r="O23" s="20">
        <f t="shared" si="5"/>
        <v>1.7766</v>
      </c>
      <c r="P23" s="21"/>
      <c r="Q23" s="25"/>
      <c r="R23" s="26">
        <v>1.87</v>
      </c>
      <c r="S23" s="27"/>
      <c r="T23" s="27"/>
      <c r="U23" s="27"/>
      <c r="V23" s="27"/>
      <c r="W23" s="28"/>
      <c r="X23" s="11"/>
      <c r="Y23" s="11"/>
      <c r="Z23" s="11"/>
      <c r="AA23" s="11"/>
      <c r="AB23" s="11"/>
      <c r="AC23" s="27"/>
      <c r="AD23" s="27">
        <v>0.51</v>
      </c>
      <c r="AE23" s="31">
        <f t="shared" si="6"/>
        <v>0.51</v>
      </c>
      <c r="AF23" s="32">
        <f t="shared" si="1"/>
        <v>1.3855</v>
      </c>
      <c r="AG23" s="11">
        <f t="shared" si="2"/>
        <v>25493.200000000001</v>
      </c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</row>
    <row r="24" spans="1:78" ht="70.5" customHeight="1">
      <c r="A24" s="7">
        <f t="shared" si="3"/>
        <v>23</v>
      </c>
      <c r="B24" s="12" t="s">
        <v>37</v>
      </c>
      <c r="C24" s="8" t="s">
        <v>46</v>
      </c>
      <c r="D24" s="13">
        <v>291980</v>
      </c>
      <c r="E24" s="13">
        <v>218480</v>
      </c>
      <c r="F24" s="10">
        <v>900</v>
      </c>
      <c r="G24" s="11"/>
      <c r="H24" s="11"/>
      <c r="I24" s="11">
        <v>11.448499999999999</v>
      </c>
      <c r="J24" s="11">
        <v>12.36</v>
      </c>
      <c r="K24" s="11">
        <v>6.63</v>
      </c>
      <c r="L24" s="11"/>
      <c r="M24" s="11"/>
      <c r="N24" s="11">
        <v>9.2080000000000002</v>
      </c>
      <c r="O24" s="20">
        <f t="shared" si="5"/>
        <v>9.9116</v>
      </c>
      <c r="P24" s="21"/>
      <c r="Q24" s="25">
        <v>4.5199999999999996</v>
      </c>
      <c r="R24" s="26">
        <v>8.17</v>
      </c>
      <c r="S24" s="27"/>
      <c r="T24" s="27"/>
      <c r="U24" s="27">
        <v>10.44</v>
      </c>
      <c r="V24" s="27"/>
      <c r="W24" s="28">
        <f t="shared" si="4"/>
        <v>10.44</v>
      </c>
      <c r="X24" s="11"/>
      <c r="Y24" s="11"/>
      <c r="Z24" s="11"/>
      <c r="AA24" s="11"/>
      <c r="AB24" s="11"/>
      <c r="AC24" s="27"/>
      <c r="AD24" s="27"/>
      <c r="AE24" s="31"/>
      <c r="AF24" s="32">
        <f t="shared" si="1"/>
        <v>8.2604000000000006</v>
      </c>
      <c r="AG24" s="11">
        <f t="shared" si="2"/>
        <v>7434.3600000000006</v>
      </c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</row>
    <row r="25" spans="1:78" ht="83.25" customHeight="1">
      <c r="A25" s="7">
        <f t="shared" si="3"/>
        <v>24</v>
      </c>
      <c r="B25" s="8" t="s">
        <v>37</v>
      </c>
      <c r="C25" s="8" t="s">
        <v>47</v>
      </c>
      <c r="D25" s="9">
        <v>444609</v>
      </c>
      <c r="E25" s="9">
        <v>218482</v>
      </c>
      <c r="F25" s="10">
        <v>100</v>
      </c>
      <c r="G25" s="11"/>
      <c r="H25" s="11"/>
      <c r="I25" s="11">
        <v>2.9946000000000002</v>
      </c>
      <c r="J25" s="11">
        <v>5.3955000000000002</v>
      </c>
      <c r="K25" s="11">
        <v>2.79</v>
      </c>
      <c r="L25" s="11"/>
      <c r="M25" s="11">
        <v>2.2000000000000002</v>
      </c>
      <c r="N25" s="11">
        <v>4.2716000000000003</v>
      </c>
      <c r="O25" s="20">
        <f t="shared" si="5"/>
        <v>3.5303</v>
      </c>
      <c r="P25" s="21"/>
      <c r="Q25" s="25">
        <v>1.95</v>
      </c>
      <c r="R25" s="26">
        <v>2.66</v>
      </c>
      <c r="S25" s="27"/>
      <c r="T25" s="27"/>
      <c r="U25" s="27">
        <v>3.3</v>
      </c>
      <c r="V25" s="27"/>
      <c r="W25" s="28">
        <f t="shared" si="4"/>
        <v>3.3</v>
      </c>
      <c r="X25" s="11"/>
      <c r="Y25" s="11"/>
      <c r="Z25" s="11"/>
      <c r="AA25" s="11"/>
      <c r="AB25" s="11"/>
      <c r="AC25" s="27"/>
      <c r="AD25" s="27">
        <v>2.04</v>
      </c>
      <c r="AE25" s="31">
        <f t="shared" si="6"/>
        <v>2.04</v>
      </c>
      <c r="AF25" s="32">
        <f t="shared" si="1"/>
        <v>2.6960000000000002</v>
      </c>
      <c r="AG25" s="11">
        <f t="shared" si="2"/>
        <v>269.60000000000002</v>
      </c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</row>
    <row r="26" spans="1:78" ht="81" customHeight="1">
      <c r="A26" s="7">
        <f t="shared" si="3"/>
        <v>25</v>
      </c>
      <c r="B26" s="8" t="s">
        <v>37</v>
      </c>
      <c r="C26" s="8" t="s">
        <v>48</v>
      </c>
      <c r="D26" s="9">
        <v>444613</v>
      </c>
      <c r="E26" s="9">
        <v>218483</v>
      </c>
      <c r="F26" s="10">
        <v>100</v>
      </c>
      <c r="G26" s="11"/>
      <c r="H26" s="11"/>
      <c r="I26" s="11">
        <v>4.5708000000000002</v>
      </c>
      <c r="J26" s="11">
        <v>8.0190000000000001</v>
      </c>
      <c r="K26" s="11">
        <v>4.2</v>
      </c>
      <c r="L26" s="11"/>
      <c r="M26" s="11">
        <v>2.8</v>
      </c>
      <c r="N26" s="11">
        <v>4.4038000000000004</v>
      </c>
      <c r="O26" s="20">
        <f t="shared" si="5"/>
        <v>4.7987000000000002</v>
      </c>
      <c r="P26" s="21"/>
      <c r="Q26" s="25">
        <v>2.2000000000000002</v>
      </c>
      <c r="R26" s="26">
        <v>2.99</v>
      </c>
      <c r="S26" s="27"/>
      <c r="T26" s="27"/>
      <c r="U26" s="27">
        <v>4.43</v>
      </c>
      <c r="V26" s="27"/>
      <c r="W26" s="28">
        <f t="shared" si="4"/>
        <v>4.43</v>
      </c>
      <c r="X26" s="11"/>
      <c r="Y26" s="11"/>
      <c r="Z26" s="11"/>
      <c r="AA26" s="11"/>
      <c r="AB26" s="11"/>
      <c r="AC26" s="27"/>
      <c r="AD26" s="27">
        <v>3.62</v>
      </c>
      <c r="AE26" s="31">
        <f t="shared" si="6"/>
        <v>3.62</v>
      </c>
      <c r="AF26" s="32">
        <f t="shared" ref="AF26:AF89" si="7">ROUNDDOWN(AVERAGE(O26,P26,Q26,R26,W26,AE26),4)</f>
        <v>3.6076999999999999</v>
      </c>
      <c r="AG26" s="11">
        <f t="shared" si="2"/>
        <v>360.77</v>
      </c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</row>
    <row r="27" spans="1:78" ht="78" customHeight="1">
      <c r="A27" s="7">
        <f t="shared" si="3"/>
        <v>26</v>
      </c>
      <c r="B27" s="8" t="s">
        <v>37</v>
      </c>
      <c r="C27" s="8" t="s">
        <v>49</v>
      </c>
      <c r="D27" s="9">
        <v>444614</v>
      </c>
      <c r="E27" s="9">
        <v>218484</v>
      </c>
      <c r="F27" s="10">
        <v>100</v>
      </c>
      <c r="G27" s="11"/>
      <c r="H27" s="11"/>
      <c r="I27" s="11"/>
      <c r="J27" s="11">
        <v>13.95</v>
      </c>
      <c r="K27" s="11">
        <v>6.99</v>
      </c>
      <c r="L27" s="11"/>
      <c r="M27" s="11">
        <v>4.9800000000000004</v>
      </c>
      <c r="N27" s="11">
        <v>8.5519999999999996</v>
      </c>
      <c r="O27" s="20">
        <f t="shared" si="5"/>
        <v>8.6180000000000003</v>
      </c>
      <c r="P27" s="21"/>
      <c r="Q27" s="25"/>
      <c r="R27" s="26"/>
      <c r="S27" s="27"/>
      <c r="T27" s="27"/>
      <c r="U27" s="27">
        <v>7.01</v>
      </c>
      <c r="V27" s="27"/>
      <c r="W27" s="28">
        <f t="shared" si="4"/>
        <v>7.01</v>
      </c>
      <c r="X27" s="11"/>
      <c r="Y27" s="11"/>
      <c r="Z27" s="11"/>
      <c r="AA27" s="11"/>
      <c r="AB27" s="11"/>
      <c r="AC27" s="27"/>
      <c r="AD27" s="27">
        <v>5.56</v>
      </c>
      <c r="AE27" s="31">
        <f t="shared" si="6"/>
        <v>5.56</v>
      </c>
      <c r="AF27" s="32">
        <f t="shared" si="7"/>
        <v>7.0625999999999998</v>
      </c>
      <c r="AG27" s="11">
        <f t="shared" si="2"/>
        <v>706.26</v>
      </c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</row>
    <row r="28" spans="1:78" ht="174" customHeight="1">
      <c r="A28" s="7">
        <f t="shared" si="3"/>
        <v>27</v>
      </c>
      <c r="B28" s="8" t="s">
        <v>1</v>
      </c>
      <c r="C28" s="8" t="s">
        <v>50</v>
      </c>
      <c r="D28" s="9">
        <v>437885</v>
      </c>
      <c r="E28" s="9">
        <v>218485</v>
      </c>
      <c r="F28" s="10">
        <v>2</v>
      </c>
      <c r="G28" s="11"/>
      <c r="H28" s="11"/>
      <c r="I28" s="11"/>
      <c r="J28" s="11"/>
      <c r="K28" s="11"/>
      <c r="L28" s="11">
        <v>13600</v>
      </c>
      <c r="M28" s="11"/>
      <c r="N28" s="11"/>
      <c r="O28" s="20">
        <f t="shared" si="5"/>
        <v>13600</v>
      </c>
      <c r="P28" s="21"/>
      <c r="Q28" s="25">
        <v>5200</v>
      </c>
      <c r="R28" s="26"/>
      <c r="S28" s="27"/>
      <c r="T28" s="27">
        <v>14627.95</v>
      </c>
      <c r="U28" s="27"/>
      <c r="V28" s="27"/>
      <c r="W28" s="28">
        <f t="shared" si="4"/>
        <v>14627.95</v>
      </c>
      <c r="X28" s="11"/>
      <c r="Y28" s="11"/>
      <c r="Z28" s="11"/>
      <c r="AA28" s="11"/>
      <c r="AB28" s="11"/>
      <c r="AC28" s="27"/>
      <c r="AD28" s="27">
        <v>8821.99</v>
      </c>
      <c r="AE28" s="31">
        <f t="shared" si="6"/>
        <v>8821.99</v>
      </c>
      <c r="AF28" s="32">
        <f t="shared" si="7"/>
        <v>10562.485000000001</v>
      </c>
      <c r="AG28" s="11">
        <f t="shared" si="2"/>
        <v>21124.97</v>
      </c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</row>
    <row r="29" spans="1:78" ht="90" customHeight="1">
      <c r="A29" s="7">
        <f t="shared" si="3"/>
        <v>28</v>
      </c>
      <c r="B29" s="8" t="s">
        <v>1</v>
      </c>
      <c r="C29" s="8" t="s">
        <v>51</v>
      </c>
      <c r="D29" s="9">
        <v>481513</v>
      </c>
      <c r="E29" s="9">
        <v>218486</v>
      </c>
      <c r="F29" s="10">
        <v>2800</v>
      </c>
      <c r="G29" s="11"/>
      <c r="H29" s="11"/>
      <c r="I29" s="11"/>
      <c r="J29" s="11">
        <v>3.27</v>
      </c>
      <c r="K29" s="11"/>
      <c r="L29" s="11"/>
      <c r="M29" s="11"/>
      <c r="N29" s="11">
        <v>1.8024</v>
      </c>
      <c r="O29" s="20">
        <f t="shared" si="5"/>
        <v>2.5362</v>
      </c>
      <c r="P29" s="21"/>
      <c r="Q29" s="25">
        <v>3.85</v>
      </c>
      <c r="R29" s="26"/>
      <c r="S29" s="27"/>
      <c r="T29" s="27"/>
      <c r="U29" s="27">
        <v>1.9850000000000001</v>
      </c>
      <c r="V29" s="27">
        <v>2.4500000000000002</v>
      </c>
      <c r="W29" s="28">
        <f t="shared" si="4"/>
        <v>2.2174999999999998</v>
      </c>
      <c r="X29" s="11"/>
      <c r="Y29" s="11"/>
      <c r="Z29" s="11">
        <v>1.88</v>
      </c>
      <c r="AA29" s="11"/>
      <c r="AB29" s="11">
        <v>2.1</v>
      </c>
      <c r="AC29" s="27">
        <v>1.59</v>
      </c>
      <c r="AD29" s="27">
        <v>1.59</v>
      </c>
      <c r="AE29" s="31">
        <f t="shared" si="6"/>
        <v>1.79</v>
      </c>
      <c r="AF29" s="32">
        <f t="shared" si="7"/>
        <v>2.5983999999999998</v>
      </c>
      <c r="AG29" s="11">
        <f t="shared" si="2"/>
        <v>7275.5199999999995</v>
      </c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</row>
    <row r="30" spans="1:78" ht="80.25" customHeight="1">
      <c r="A30" s="7">
        <f t="shared" si="3"/>
        <v>29</v>
      </c>
      <c r="B30" s="8" t="s">
        <v>1</v>
      </c>
      <c r="C30" s="8" t="s">
        <v>52</v>
      </c>
      <c r="D30" s="9">
        <v>439956</v>
      </c>
      <c r="E30" s="9">
        <v>218487</v>
      </c>
      <c r="F30" s="10">
        <v>12</v>
      </c>
      <c r="G30" s="11"/>
      <c r="H30" s="11"/>
      <c r="I30" s="11"/>
      <c r="J30" s="11"/>
      <c r="K30" s="11"/>
      <c r="L30" s="11"/>
      <c r="M30" s="11"/>
      <c r="N30" s="11">
        <v>188.08</v>
      </c>
      <c r="O30" s="20">
        <f t="shared" si="5"/>
        <v>188.08</v>
      </c>
      <c r="P30" s="21"/>
      <c r="Q30" s="25">
        <v>34.9</v>
      </c>
      <c r="R30" s="26"/>
      <c r="S30" s="27"/>
      <c r="T30" s="27">
        <v>120.6</v>
      </c>
      <c r="U30" s="27"/>
      <c r="V30" s="27"/>
      <c r="W30" s="28">
        <f t="shared" si="4"/>
        <v>120.6</v>
      </c>
      <c r="X30" s="11"/>
      <c r="Y30" s="11"/>
      <c r="Z30" s="11"/>
      <c r="AA30" s="11"/>
      <c r="AB30" s="11"/>
      <c r="AC30" s="27">
        <v>125.15</v>
      </c>
      <c r="AD30" s="27">
        <v>85</v>
      </c>
      <c r="AE30" s="31">
        <f t="shared" si="6"/>
        <v>105.075</v>
      </c>
      <c r="AF30" s="32">
        <f t="shared" si="7"/>
        <v>112.16370000000001</v>
      </c>
      <c r="AG30" s="11">
        <f t="shared" si="2"/>
        <v>1345.9644000000001</v>
      </c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</row>
    <row r="31" spans="1:78" ht="128.25" customHeight="1">
      <c r="A31" s="7">
        <f t="shared" si="3"/>
        <v>30</v>
      </c>
      <c r="B31" s="8" t="s">
        <v>1</v>
      </c>
      <c r="C31" s="8" t="s">
        <v>53</v>
      </c>
      <c r="D31" s="9">
        <v>478139</v>
      </c>
      <c r="E31" s="9">
        <v>218488</v>
      </c>
      <c r="F31" s="10">
        <v>30</v>
      </c>
      <c r="G31" s="11"/>
      <c r="H31" s="11"/>
      <c r="I31" s="11"/>
      <c r="J31" s="11">
        <v>14.97</v>
      </c>
      <c r="K31" s="11"/>
      <c r="L31" s="11"/>
      <c r="M31" s="11"/>
      <c r="N31" s="11">
        <v>11.131</v>
      </c>
      <c r="O31" s="20">
        <f t="shared" si="5"/>
        <v>13.0505</v>
      </c>
      <c r="P31" s="21"/>
      <c r="Q31" s="25">
        <v>12.7</v>
      </c>
      <c r="R31" s="26"/>
      <c r="S31" s="27"/>
      <c r="T31" s="27"/>
      <c r="U31" s="27">
        <v>13.09</v>
      </c>
      <c r="V31" s="27"/>
      <c r="W31" s="28">
        <f t="shared" si="4"/>
        <v>13.09</v>
      </c>
      <c r="X31" s="11"/>
      <c r="Y31" s="11"/>
      <c r="Z31" s="11"/>
      <c r="AA31" s="11"/>
      <c r="AB31" s="11"/>
      <c r="AC31" s="27"/>
      <c r="AD31" s="27"/>
      <c r="AE31" s="31"/>
      <c r="AF31" s="32">
        <f t="shared" si="7"/>
        <v>12.9468</v>
      </c>
      <c r="AG31" s="11">
        <f t="shared" si="2"/>
        <v>388.404</v>
      </c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</row>
    <row r="32" spans="1:78" ht="117" customHeight="1">
      <c r="A32" s="7">
        <f t="shared" si="3"/>
        <v>31</v>
      </c>
      <c r="B32" s="7" t="s">
        <v>1</v>
      </c>
      <c r="C32" s="8" t="s">
        <v>54</v>
      </c>
      <c r="D32" s="9">
        <v>478152</v>
      </c>
      <c r="E32" s="9">
        <v>218489</v>
      </c>
      <c r="F32" s="10">
        <v>30</v>
      </c>
      <c r="G32" s="11"/>
      <c r="H32" s="11"/>
      <c r="I32" s="11"/>
      <c r="J32" s="11"/>
      <c r="K32" s="11"/>
      <c r="L32" s="11"/>
      <c r="M32" s="11"/>
      <c r="N32" s="11"/>
      <c r="O32" s="20"/>
      <c r="P32" s="21"/>
      <c r="Q32" s="25">
        <v>11</v>
      </c>
      <c r="R32" s="26"/>
      <c r="S32" s="27"/>
      <c r="T32" s="27"/>
      <c r="U32" s="27">
        <v>18.59</v>
      </c>
      <c r="V32" s="27"/>
      <c r="W32" s="28">
        <f t="shared" si="4"/>
        <v>18.59</v>
      </c>
      <c r="X32" s="11"/>
      <c r="Y32" s="11"/>
      <c r="Z32" s="11"/>
      <c r="AA32" s="11"/>
      <c r="AB32" s="11"/>
      <c r="AC32" s="27"/>
      <c r="AD32" s="27"/>
      <c r="AE32" s="31"/>
      <c r="AF32" s="32">
        <f t="shared" si="7"/>
        <v>14.795</v>
      </c>
      <c r="AG32" s="11">
        <f t="shared" si="2"/>
        <v>443.85</v>
      </c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</row>
    <row r="33" spans="1:78" ht="96" customHeight="1">
      <c r="A33" s="7">
        <f t="shared" si="3"/>
        <v>32</v>
      </c>
      <c r="B33" s="8" t="s">
        <v>1</v>
      </c>
      <c r="C33" s="8" t="s">
        <v>55</v>
      </c>
      <c r="D33" s="9">
        <v>401886</v>
      </c>
      <c r="E33" s="9">
        <v>218490</v>
      </c>
      <c r="F33" s="10">
        <v>50</v>
      </c>
      <c r="G33" s="11"/>
      <c r="H33" s="11"/>
      <c r="I33" s="11"/>
      <c r="J33" s="11">
        <v>174.69</v>
      </c>
      <c r="K33" s="11"/>
      <c r="L33" s="11"/>
      <c r="M33" s="11"/>
      <c r="N33" s="11">
        <v>155.11199999999999</v>
      </c>
      <c r="O33" s="20">
        <f t="shared" si="5"/>
        <v>164.90100000000001</v>
      </c>
      <c r="P33" s="21"/>
      <c r="Q33" s="25">
        <v>44.66</v>
      </c>
      <c r="R33" s="26"/>
      <c r="S33" s="27">
        <v>123</v>
      </c>
      <c r="T33" s="27">
        <v>91.4</v>
      </c>
      <c r="U33" s="27">
        <v>119.24</v>
      </c>
      <c r="V33" s="27"/>
      <c r="W33" s="28">
        <f t="shared" si="4"/>
        <v>111.2133</v>
      </c>
      <c r="X33" s="11"/>
      <c r="Y33" s="11"/>
      <c r="Z33" s="11"/>
      <c r="AA33" s="11"/>
      <c r="AB33" s="11"/>
      <c r="AC33" s="27">
        <v>80.37</v>
      </c>
      <c r="AD33" s="27">
        <v>72.7</v>
      </c>
      <c r="AE33" s="31">
        <f t="shared" si="6"/>
        <v>76.534999999999997</v>
      </c>
      <c r="AF33" s="32">
        <f t="shared" si="7"/>
        <v>99.327299999999994</v>
      </c>
      <c r="AG33" s="11">
        <f t="shared" si="2"/>
        <v>4966.3649999999998</v>
      </c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</row>
    <row r="34" spans="1:78" ht="181.5" customHeight="1">
      <c r="A34" s="7">
        <f t="shared" si="3"/>
        <v>33</v>
      </c>
      <c r="B34" s="7" t="s">
        <v>1</v>
      </c>
      <c r="C34" s="8" t="s">
        <v>56</v>
      </c>
      <c r="D34" s="9">
        <v>470959</v>
      </c>
      <c r="E34" s="9">
        <v>218491</v>
      </c>
      <c r="F34" s="10">
        <v>2</v>
      </c>
      <c r="G34" s="11"/>
      <c r="H34" s="11"/>
      <c r="I34" s="11"/>
      <c r="J34" s="11">
        <v>6004.5</v>
      </c>
      <c r="K34" s="11"/>
      <c r="L34" s="11">
        <v>10160</v>
      </c>
      <c r="M34" s="11"/>
      <c r="N34" s="11"/>
      <c r="O34" s="20">
        <f t="shared" si="5"/>
        <v>8082.25</v>
      </c>
      <c r="P34" s="21"/>
      <c r="Q34" s="25">
        <v>5850</v>
      </c>
      <c r="R34" s="26"/>
      <c r="S34" s="27"/>
      <c r="T34" s="27">
        <v>7894.7</v>
      </c>
      <c r="U34" s="27"/>
      <c r="V34" s="27"/>
      <c r="W34" s="28">
        <f t="shared" si="4"/>
        <v>7894.7</v>
      </c>
      <c r="X34" s="11"/>
      <c r="Y34" s="11"/>
      <c r="Z34" s="11"/>
      <c r="AA34" s="11"/>
      <c r="AB34" s="11"/>
      <c r="AC34" s="27"/>
      <c r="AD34" s="27"/>
      <c r="AE34" s="31"/>
      <c r="AF34" s="32">
        <f t="shared" si="7"/>
        <v>7275.65</v>
      </c>
      <c r="AG34" s="11">
        <f t="shared" si="2"/>
        <v>14551.3</v>
      </c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</row>
    <row r="35" spans="1:78" ht="198" customHeight="1">
      <c r="A35" s="7">
        <f t="shared" si="3"/>
        <v>34</v>
      </c>
      <c r="B35" s="7" t="s">
        <v>1</v>
      </c>
      <c r="C35" s="8" t="s">
        <v>57</v>
      </c>
      <c r="D35" s="9">
        <v>405841</v>
      </c>
      <c r="E35" s="9">
        <v>218492</v>
      </c>
      <c r="F35" s="10">
        <v>10</v>
      </c>
      <c r="G35" s="11"/>
      <c r="H35" s="11"/>
      <c r="I35" s="11"/>
      <c r="J35" s="11">
        <v>1160.79</v>
      </c>
      <c r="K35" s="11"/>
      <c r="L35" s="11">
        <v>1520</v>
      </c>
      <c r="M35" s="11"/>
      <c r="N35" s="11"/>
      <c r="O35" s="20">
        <f t="shared" si="5"/>
        <v>1340.395</v>
      </c>
      <c r="P35" s="21"/>
      <c r="Q35" s="25"/>
      <c r="R35" s="26"/>
      <c r="S35" s="27"/>
      <c r="T35" s="27">
        <v>997.95</v>
      </c>
      <c r="U35" s="27"/>
      <c r="V35" s="27"/>
      <c r="W35" s="28">
        <f t="shared" si="4"/>
        <v>997.95</v>
      </c>
      <c r="X35" s="11"/>
      <c r="Y35" s="11"/>
      <c r="Z35" s="11"/>
      <c r="AA35" s="11"/>
      <c r="AB35" s="11"/>
      <c r="AC35" s="27"/>
      <c r="AD35" s="27"/>
      <c r="AE35" s="31"/>
      <c r="AF35" s="32">
        <f t="shared" si="7"/>
        <v>1169.1724999999999</v>
      </c>
      <c r="AG35" s="11">
        <f t="shared" si="2"/>
        <v>11691.724999999999</v>
      </c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</row>
    <row r="36" spans="1:78" ht="143.25" customHeight="1">
      <c r="A36" s="7">
        <f t="shared" si="3"/>
        <v>35</v>
      </c>
      <c r="B36" s="8" t="s">
        <v>1</v>
      </c>
      <c r="C36" s="14" t="s">
        <v>58</v>
      </c>
      <c r="D36" s="13">
        <v>475100</v>
      </c>
      <c r="E36" s="13">
        <v>218493</v>
      </c>
      <c r="F36" s="10">
        <v>300</v>
      </c>
      <c r="G36" s="11"/>
      <c r="H36" s="11"/>
      <c r="I36" s="11"/>
      <c r="J36" s="11"/>
      <c r="K36" s="11"/>
      <c r="L36" s="11"/>
      <c r="M36" s="11"/>
      <c r="N36" s="11">
        <v>4</v>
      </c>
      <c r="O36" s="20">
        <f t="shared" si="5"/>
        <v>4</v>
      </c>
      <c r="P36" s="21"/>
      <c r="Q36" s="25">
        <v>0.75</v>
      </c>
      <c r="R36" s="26"/>
      <c r="S36" s="27"/>
      <c r="T36" s="27">
        <v>1.9795</v>
      </c>
      <c r="U36" s="27">
        <v>0.84</v>
      </c>
      <c r="V36" s="27"/>
      <c r="W36" s="28">
        <f t="shared" si="4"/>
        <v>1.4097</v>
      </c>
      <c r="X36" s="11"/>
      <c r="Y36" s="11"/>
      <c r="Z36" s="11"/>
      <c r="AA36" s="11"/>
      <c r="AB36" s="11"/>
      <c r="AC36" s="27"/>
      <c r="AD36" s="27"/>
      <c r="AE36" s="31"/>
      <c r="AF36" s="32">
        <f t="shared" si="7"/>
        <v>2.0531999999999999</v>
      </c>
      <c r="AG36" s="11">
        <f t="shared" si="2"/>
        <v>615.95999999999992</v>
      </c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</row>
    <row r="37" spans="1:78" ht="129" customHeight="1">
      <c r="A37" s="7">
        <f t="shared" si="3"/>
        <v>36</v>
      </c>
      <c r="B37" s="8" t="s">
        <v>1</v>
      </c>
      <c r="C37" s="8" t="s">
        <v>59</v>
      </c>
      <c r="D37" s="9">
        <v>287939</v>
      </c>
      <c r="E37" s="9">
        <v>218494</v>
      </c>
      <c r="F37" s="10">
        <v>22</v>
      </c>
      <c r="G37" s="11"/>
      <c r="H37" s="11"/>
      <c r="I37" s="11"/>
      <c r="J37" s="11"/>
      <c r="K37" s="11"/>
      <c r="L37" s="11">
        <v>560</v>
      </c>
      <c r="M37" s="11"/>
      <c r="N37" s="11">
        <v>272</v>
      </c>
      <c r="O37" s="20">
        <f t="shared" si="5"/>
        <v>416</v>
      </c>
      <c r="P37" s="21"/>
      <c r="Q37" s="25"/>
      <c r="R37" s="26"/>
      <c r="S37" s="27"/>
      <c r="T37" s="27"/>
      <c r="U37" s="27"/>
      <c r="V37" s="27"/>
      <c r="W37" s="28"/>
      <c r="X37" s="11"/>
      <c r="Y37" s="11"/>
      <c r="Z37" s="11"/>
      <c r="AA37" s="11"/>
      <c r="AB37" s="11"/>
      <c r="AC37" s="27"/>
      <c r="AD37" s="27"/>
      <c r="AE37" s="31"/>
      <c r="AF37" s="32">
        <f t="shared" si="7"/>
        <v>416</v>
      </c>
      <c r="AG37" s="11">
        <f t="shared" si="2"/>
        <v>9152</v>
      </c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</row>
    <row r="38" spans="1:78" ht="74.25" customHeight="1">
      <c r="A38" s="7">
        <f t="shared" si="3"/>
        <v>37</v>
      </c>
      <c r="B38" s="8" t="s">
        <v>1</v>
      </c>
      <c r="C38" s="8" t="s">
        <v>60</v>
      </c>
      <c r="D38" s="9">
        <v>299683</v>
      </c>
      <c r="E38" s="9">
        <v>218495</v>
      </c>
      <c r="F38" s="10">
        <v>15</v>
      </c>
      <c r="G38" s="11"/>
      <c r="H38" s="11"/>
      <c r="I38" s="11"/>
      <c r="J38" s="11">
        <v>31.2</v>
      </c>
      <c r="K38" s="11"/>
      <c r="L38" s="11"/>
      <c r="M38" s="11"/>
      <c r="N38" s="11">
        <v>16.326000000000001</v>
      </c>
      <c r="O38" s="20">
        <f t="shared" si="5"/>
        <v>23.763000000000002</v>
      </c>
      <c r="P38" s="21"/>
      <c r="Q38" s="25">
        <v>6.82</v>
      </c>
      <c r="R38" s="26"/>
      <c r="S38" s="27">
        <v>30</v>
      </c>
      <c r="T38" s="27">
        <v>15</v>
      </c>
      <c r="U38" s="27">
        <v>11.01</v>
      </c>
      <c r="V38" s="27"/>
      <c r="W38" s="28">
        <f t="shared" si="4"/>
        <v>18.670000000000002</v>
      </c>
      <c r="X38" s="11"/>
      <c r="Y38" s="11"/>
      <c r="Z38" s="11">
        <v>15.96</v>
      </c>
      <c r="AA38" s="11"/>
      <c r="AB38" s="11"/>
      <c r="AC38" s="27">
        <v>6.46</v>
      </c>
      <c r="AD38" s="27">
        <v>7.16</v>
      </c>
      <c r="AE38" s="31">
        <f t="shared" si="6"/>
        <v>9.86</v>
      </c>
      <c r="AF38" s="32">
        <f t="shared" si="7"/>
        <v>14.7782</v>
      </c>
      <c r="AG38" s="11">
        <f t="shared" si="2"/>
        <v>221.673</v>
      </c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</row>
    <row r="39" spans="1:78" ht="69" customHeight="1">
      <c r="A39" s="7">
        <f t="shared" si="3"/>
        <v>38</v>
      </c>
      <c r="B39" s="8" t="s">
        <v>1</v>
      </c>
      <c r="C39" s="8" t="s">
        <v>61</v>
      </c>
      <c r="D39" s="9">
        <v>299116</v>
      </c>
      <c r="E39" s="9">
        <v>218496</v>
      </c>
      <c r="F39" s="10">
        <v>15</v>
      </c>
      <c r="G39" s="11"/>
      <c r="H39" s="11"/>
      <c r="I39" s="11"/>
      <c r="J39" s="11">
        <v>31.2</v>
      </c>
      <c r="K39" s="11"/>
      <c r="L39" s="11"/>
      <c r="M39" s="11"/>
      <c r="N39" s="11">
        <v>16</v>
      </c>
      <c r="O39" s="20">
        <f t="shared" si="5"/>
        <v>23.6</v>
      </c>
      <c r="P39" s="21"/>
      <c r="Q39" s="25">
        <v>6.9</v>
      </c>
      <c r="R39" s="26"/>
      <c r="S39" s="27">
        <v>25</v>
      </c>
      <c r="T39" s="27">
        <v>15</v>
      </c>
      <c r="U39" s="27">
        <v>18.09</v>
      </c>
      <c r="V39" s="27"/>
      <c r="W39" s="28">
        <f t="shared" si="4"/>
        <v>19.363299999999999</v>
      </c>
      <c r="X39" s="11"/>
      <c r="Y39" s="11"/>
      <c r="Z39" s="11">
        <v>17.440000000000001</v>
      </c>
      <c r="AA39" s="11"/>
      <c r="AB39" s="11"/>
      <c r="AC39" s="27"/>
      <c r="AD39" s="27">
        <v>7.7</v>
      </c>
      <c r="AE39" s="31">
        <f t="shared" si="6"/>
        <v>12.57</v>
      </c>
      <c r="AF39" s="32">
        <f t="shared" si="7"/>
        <v>15.6083</v>
      </c>
      <c r="AG39" s="11">
        <f>F39*AF39</f>
        <v>234.12450000000001</v>
      </c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</row>
    <row r="40" spans="1:78" ht="270.75" customHeight="1">
      <c r="A40" s="7">
        <f t="shared" si="3"/>
        <v>39</v>
      </c>
      <c r="B40" s="8" t="s">
        <v>1</v>
      </c>
      <c r="C40" s="8" t="s">
        <v>62</v>
      </c>
      <c r="D40" s="9">
        <v>400792</v>
      </c>
      <c r="E40" s="9">
        <v>218497</v>
      </c>
      <c r="F40" s="10">
        <v>6</v>
      </c>
      <c r="G40" s="11"/>
      <c r="H40" s="11"/>
      <c r="I40" s="11"/>
      <c r="J40" s="11">
        <v>4497</v>
      </c>
      <c r="K40" s="11"/>
      <c r="L40" s="11">
        <v>1440</v>
      </c>
      <c r="M40" s="11"/>
      <c r="N40" s="11"/>
      <c r="O40" s="20">
        <f t="shared" si="5"/>
        <v>2968.5</v>
      </c>
      <c r="P40" s="21"/>
      <c r="Q40" s="25">
        <v>1435</v>
      </c>
      <c r="R40" s="26"/>
      <c r="S40" s="27"/>
      <c r="T40" s="27">
        <v>1377.95</v>
      </c>
      <c r="U40" s="27">
        <v>1473.92</v>
      </c>
      <c r="V40" s="27"/>
      <c r="W40" s="28">
        <f t="shared" si="4"/>
        <v>1425.9349999999999</v>
      </c>
      <c r="X40" s="11"/>
      <c r="Y40" s="11"/>
      <c r="Z40" s="11"/>
      <c r="AA40" s="11"/>
      <c r="AB40" s="11"/>
      <c r="AC40" s="27"/>
      <c r="AD40" s="27">
        <v>800</v>
      </c>
      <c r="AE40" s="31">
        <f t="shared" si="6"/>
        <v>800</v>
      </c>
      <c r="AF40" s="32">
        <f t="shared" si="7"/>
        <v>1657.3587</v>
      </c>
      <c r="AG40" s="11">
        <f t="shared" ref="AG40:AG103" si="8">F40*AF40</f>
        <v>9944.1522000000004</v>
      </c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</row>
    <row r="41" spans="1:78" ht="366.75" customHeight="1">
      <c r="A41" s="7">
        <f t="shared" si="3"/>
        <v>40</v>
      </c>
      <c r="B41" s="8" t="s">
        <v>1</v>
      </c>
      <c r="C41" s="8" t="s">
        <v>63</v>
      </c>
      <c r="D41" s="9">
        <v>415928</v>
      </c>
      <c r="E41" s="9">
        <v>218498</v>
      </c>
      <c r="F41" s="10">
        <v>2</v>
      </c>
      <c r="G41" s="11"/>
      <c r="H41" s="11"/>
      <c r="I41" s="11"/>
      <c r="J41" s="11"/>
      <c r="K41" s="11"/>
      <c r="L41" s="11">
        <v>24960</v>
      </c>
      <c r="M41" s="11"/>
      <c r="N41" s="11"/>
      <c r="O41" s="20">
        <f t="shared" si="5"/>
        <v>24960</v>
      </c>
      <c r="P41" s="21"/>
      <c r="Q41" s="25">
        <v>13800</v>
      </c>
      <c r="R41" s="26"/>
      <c r="S41" s="27"/>
      <c r="T41" s="27"/>
      <c r="U41" s="27"/>
      <c r="V41" s="27"/>
      <c r="W41" s="28"/>
      <c r="X41" s="11"/>
      <c r="Y41" s="11"/>
      <c r="Z41" s="11"/>
      <c r="AA41" s="11"/>
      <c r="AB41" s="11"/>
      <c r="AC41" s="27"/>
      <c r="AD41" s="27">
        <v>12800</v>
      </c>
      <c r="AE41" s="31">
        <f t="shared" si="6"/>
        <v>12800</v>
      </c>
      <c r="AF41" s="32">
        <f t="shared" si="7"/>
        <v>17186.6666</v>
      </c>
      <c r="AG41" s="11">
        <f t="shared" si="8"/>
        <v>34373.333200000001</v>
      </c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</row>
    <row r="42" spans="1:78" ht="93" customHeight="1">
      <c r="A42" s="7">
        <f t="shared" si="3"/>
        <v>41</v>
      </c>
      <c r="B42" s="8" t="s">
        <v>1</v>
      </c>
      <c r="C42" s="8" t="s">
        <v>64</v>
      </c>
      <c r="D42" s="9">
        <v>607052</v>
      </c>
      <c r="E42" s="9">
        <v>218500</v>
      </c>
      <c r="F42" s="10">
        <v>200</v>
      </c>
      <c r="G42" s="11"/>
      <c r="H42" s="11"/>
      <c r="I42" s="11"/>
      <c r="J42" s="11">
        <v>5.1840000000000002</v>
      </c>
      <c r="K42" s="11"/>
      <c r="L42" s="11"/>
      <c r="M42" s="11"/>
      <c r="N42" s="11">
        <v>8.4</v>
      </c>
      <c r="O42" s="20">
        <f t="shared" si="5"/>
        <v>6.7919999999999998</v>
      </c>
      <c r="P42" s="21"/>
      <c r="Q42" s="25">
        <v>4.99</v>
      </c>
      <c r="R42" s="26"/>
      <c r="S42" s="27"/>
      <c r="T42" s="27"/>
      <c r="U42" s="27">
        <v>3.64</v>
      </c>
      <c r="V42" s="27"/>
      <c r="W42" s="28">
        <f t="shared" si="4"/>
        <v>3.64</v>
      </c>
      <c r="X42" s="11"/>
      <c r="Y42" s="11"/>
      <c r="Z42" s="11"/>
      <c r="AA42" s="11"/>
      <c r="AB42" s="11">
        <v>2.25</v>
      </c>
      <c r="AC42" s="27"/>
      <c r="AD42" s="27">
        <v>2.93</v>
      </c>
      <c r="AE42" s="31">
        <f t="shared" si="6"/>
        <v>2.59</v>
      </c>
      <c r="AF42" s="32">
        <f t="shared" si="7"/>
        <v>4.5030000000000001</v>
      </c>
      <c r="AG42" s="11">
        <f t="shared" si="8"/>
        <v>900.6</v>
      </c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</row>
    <row r="43" spans="1:78" ht="85.5" customHeight="1">
      <c r="A43" s="7">
        <f t="shared" si="3"/>
        <v>42</v>
      </c>
      <c r="B43" s="8" t="s">
        <v>1</v>
      </c>
      <c r="C43" s="8" t="s">
        <v>65</v>
      </c>
      <c r="D43" s="9">
        <v>427150</v>
      </c>
      <c r="E43" s="9">
        <v>218501</v>
      </c>
      <c r="F43" s="10">
        <v>29</v>
      </c>
      <c r="G43" s="11"/>
      <c r="H43" s="11"/>
      <c r="I43" s="11"/>
      <c r="J43" s="11">
        <v>4.1100000000000003</v>
      </c>
      <c r="K43" s="11"/>
      <c r="L43" s="11"/>
      <c r="M43" s="11">
        <v>5.2</v>
      </c>
      <c r="N43" s="11">
        <v>3.6</v>
      </c>
      <c r="O43" s="20">
        <f t="shared" si="5"/>
        <v>4.3033000000000001</v>
      </c>
      <c r="P43" s="21"/>
      <c r="Q43" s="25">
        <v>1.65</v>
      </c>
      <c r="R43" s="26"/>
      <c r="S43" s="27"/>
      <c r="T43" s="27"/>
      <c r="U43" s="27">
        <v>1.76</v>
      </c>
      <c r="V43" s="27"/>
      <c r="W43" s="28">
        <f t="shared" si="4"/>
        <v>1.76</v>
      </c>
      <c r="X43" s="11"/>
      <c r="Y43" s="11"/>
      <c r="Z43" s="11"/>
      <c r="AA43" s="11"/>
      <c r="AB43" s="11"/>
      <c r="AC43" s="27"/>
      <c r="AD43" s="27">
        <v>1.46</v>
      </c>
      <c r="AE43" s="31">
        <f t="shared" si="6"/>
        <v>1.46</v>
      </c>
      <c r="AF43" s="32">
        <f t="shared" si="7"/>
        <v>2.2932999999999999</v>
      </c>
      <c r="AG43" s="11">
        <f t="shared" si="8"/>
        <v>66.50569999999999</v>
      </c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</row>
    <row r="44" spans="1:78" ht="72" customHeight="1">
      <c r="A44" s="7">
        <f t="shared" si="3"/>
        <v>43</v>
      </c>
      <c r="B44" s="8" t="s">
        <v>1</v>
      </c>
      <c r="C44" s="8" t="s">
        <v>66</v>
      </c>
      <c r="D44" s="15">
        <v>422817</v>
      </c>
      <c r="E44" s="15">
        <v>218502</v>
      </c>
      <c r="F44" s="10">
        <v>5</v>
      </c>
      <c r="G44" s="11"/>
      <c r="H44" s="11"/>
      <c r="I44" s="11"/>
      <c r="J44" s="11">
        <v>4.1100000000000003</v>
      </c>
      <c r="K44" s="11"/>
      <c r="L44" s="11"/>
      <c r="M44" s="11">
        <v>5.2</v>
      </c>
      <c r="N44" s="11">
        <v>3.6</v>
      </c>
      <c r="O44" s="20">
        <f t="shared" si="5"/>
        <v>4.3033000000000001</v>
      </c>
      <c r="P44" s="21"/>
      <c r="Q44" s="25">
        <v>1.65</v>
      </c>
      <c r="R44" s="26"/>
      <c r="S44" s="27"/>
      <c r="T44" s="27"/>
      <c r="U44" s="27"/>
      <c r="V44" s="27"/>
      <c r="W44" s="28"/>
      <c r="X44" s="11"/>
      <c r="Y44" s="11"/>
      <c r="Z44" s="11"/>
      <c r="AA44" s="11"/>
      <c r="AB44" s="11"/>
      <c r="AC44" s="27"/>
      <c r="AD44" s="27">
        <v>1.46</v>
      </c>
      <c r="AE44" s="31">
        <f t="shared" si="6"/>
        <v>1.46</v>
      </c>
      <c r="AF44" s="32">
        <f t="shared" si="7"/>
        <v>2.4710999999999999</v>
      </c>
      <c r="AG44" s="11">
        <f t="shared" si="8"/>
        <v>12.355499999999999</v>
      </c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</row>
    <row r="45" spans="1:78" ht="68.25" customHeight="1">
      <c r="A45" s="7">
        <f t="shared" si="3"/>
        <v>44</v>
      </c>
      <c r="B45" s="8" t="s">
        <v>1</v>
      </c>
      <c r="C45" s="8" t="s">
        <v>67</v>
      </c>
      <c r="D45" s="15">
        <v>422820</v>
      </c>
      <c r="E45" s="15">
        <v>218503</v>
      </c>
      <c r="F45" s="10">
        <v>5</v>
      </c>
      <c r="G45" s="11"/>
      <c r="H45" s="11"/>
      <c r="I45" s="11"/>
      <c r="J45" s="11">
        <v>4.1100000000000003</v>
      </c>
      <c r="K45" s="11"/>
      <c r="L45" s="11"/>
      <c r="M45" s="11">
        <v>5.2</v>
      </c>
      <c r="N45" s="11">
        <v>3.6</v>
      </c>
      <c r="O45" s="20">
        <f t="shared" si="5"/>
        <v>4.3033000000000001</v>
      </c>
      <c r="P45" s="21"/>
      <c r="Q45" s="25">
        <v>1.22</v>
      </c>
      <c r="R45" s="26"/>
      <c r="S45" s="27"/>
      <c r="T45" s="27"/>
      <c r="U45" s="27">
        <v>1.75</v>
      </c>
      <c r="V45" s="27"/>
      <c r="W45" s="28">
        <f t="shared" si="4"/>
        <v>1.75</v>
      </c>
      <c r="X45" s="11"/>
      <c r="Y45" s="11"/>
      <c r="Z45" s="11"/>
      <c r="AA45" s="11"/>
      <c r="AB45" s="11"/>
      <c r="AC45" s="27"/>
      <c r="AD45" s="27">
        <v>1.46</v>
      </c>
      <c r="AE45" s="31">
        <f t="shared" si="6"/>
        <v>1.46</v>
      </c>
      <c r="AF45" s="32">
        <f t="shared" si="7"/>
        <v>2.1833</v>
      </c>
      <c r="AG45" s="11">
        <f t="shared" si="8"/>
        <v>10.916499999999999</v>
      </c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</row>
    <row r="46" spans="1:78" ht="67.5" customHeight="1">
      <c r="A46" s="7">
        <f t="shared" si="3"/>
        <v>45</v>
      </c>
      <c r="B46" s="8" t="s">
        <v>1</v>
      </c>
      <c r="C46" s="8" t="s">
        <v>68</v>
      </c>
      <c r="D46" s="9">
        <v>422818</v>
      </c>
      <c r="E46" s="9">
        <v>218504</v>
      </c>
      <c r="F46" s="10">
        <v>29</v>
      </c>
      <c r="G46" s="11"/>
      <c r="H46" s="11"/>
      <c r="I46" s="11"/>
      <c r="J46" s="11">
        <v>3.51</v>
      </c>
      <c r="K46" s="11"/>
      <c r="L46" s="11"/>
      <c r="M46" s="11">
        <v>5.2</v>
      </c>
      <c r="N46" s="11">
        <v>3.6</v>
      </c>
      <c r="O46" s="20">
        <f t="shared" si="5"/>
        <v>4.1032999999999999</v>
      </c>
      <c r="P46" s="21"/>
      <c r="Q46" s="25">
        <v>1.87</v>
      </c>
      <c r="R46" s="26"/>
      <c r="S46" s="27"/>
      <c r="T46" s="27"/>
      <c r="U46" s="27">
        <v>1.75</v>
      </c>
      <c r="V46" s="27"/>
      <c r="W46" s="28">
        <f t="shared" si="4"/>
        <v>1.75</v>
      </c>
      <c r="X46" s="11"/>
      <c r="Y46" s="11"/>
      <c r="Z46" s="11"/>
      <c r="AA46" s="11"/>
      <c r="AB46" s="11"/>
      <c r="AC46" s="27"/>
      <c r="AD46" s="27">
        <v>1.36</v>
      </c>
      <c r="AE46" s="31">
        <f t="shared" si="6"/>
        <v>1.36</v>
      </c>
      <c r="AF46" s="32">
        <f t="shared" si="7"/>
        <v>2.2707999999999999</v>
      </c>
      <c r="AG46" s="11">
        <f t="shared" si="8"/>
        <v>65.853200000000001</v>
      </c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</row>
    <row r="47" spans="1:78" ht="72" customHeight="1">
      <c r="A47" s="7">
        <f t="shared" si="3"/>
        <v>46</v>
      </c>
      <c r="B47" s="8" t="s">
        <v>1</v>
      </c>
      <c r="C47" s="8" t="s">
        <v>69</v>
      </c>
      <c r="D47" s="15">
        <v>422819</v>
      </c>
      <c r="E47" s="15">
        <v>218505</v>
      </c>
      <c r="F47" s="10">
        <v>5</v>
      </c>
      <c r="G47" s="11"/>
      <c r="H47" s="11"/>
      <c r="I47" s="11"/>
      <c r="J47" s="11">
        <v>3.63</v>
      </c>
      <c r="K47" s="11"/>
      <c r="L47" s="11"/>
      <c r="M47" s="11">
        <v>5.2</v>
      </c>
      <c r="N47" s="11">
        <v>3.6</v>
      </c>
      <c r="O47" s="20">
        <f t="shared" si="5"/>
        <v>4.1433</v>
      </c>
      <c r="P47" s="21"/>
      <c r="Q47" s="25">
        <v>1.99</v>
      </c>
      <c r="R47" s="26"/>
      <c r="S47" s="27"/>
      <c r="T47" s="27"/>
      <c r="U47" s="27">
        <v>1.65</v>
      </c>
      <c r="V47" s="27"/>
      <c r="W47" s="28">
        <f t="shared" si="4"/>
        <v>1.65</v>
      </c>
      <c r="X47" s="11"/>
      <c r="Y47" s="11"/>
      <c r="Z47" s="11"/>
      <c r="AA47" s="11"/>
      <c r="AB47" s="11"/>
      <c r="AC47" s="27"/>
      <c r="AD47" s="27">
        <v>1.46</v>
      </c>
      <c r="AE47" s="31">
        <f t="shared" si="6"/>
        <v>1.46</v>
      </c>
      <c r="AF47" s="32">
        <f t="shared" si="7"/>
        <v>2.3108</v>
      </c>
      <c r="AG47" s="11">
        <f t="shared" si="8"/>
        <v>11.554</v>
      </c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</row>
    <row r="48" spans="1:78" ht="175.5" customHeight="1">
      <c r="A48" s="7">
        <f t="shared" si="3"/>
        <v>47</v>
      </c>
      <c r="B48" s="8" t="s">
        <v>1</v>
      </c>
      <c r="C48" s="16" t="s">
        <v>70</v>
      </c>
      <c r="D48" s="17">
        <v>373735</v>
      </c>
      <c r="E48" s="17">
        <v>218506</v>
      </c>
      <c r="F48" s="10">
        <v>1500</v>
      </c>
      <c r="G48" s="11"/>
      <c r="H48" s="11"/>
      <c r="I48" s="11"/>
      <c r="J48" s="11">
        <v>1.4550000000000001</v>
      </c>
      <c r="K48" s="11"/>
      <c r="L48" s="11"/>
      <c r="M48" s="11">
        <v>0.99</v>
      </c>
      <c r="N48" s="11"/>
      <c r="O48" s="20">
        <f t="shared" si="5"/>
        <v>1.2224999999999999</v>
      </c>
      <c r="P48" s="21"/>
      <c r="Q48" s="25">
        <v>0.59</v>
      </c>
      <c r="R48" s="26"/>
      <c r="S48" s="27"/>
      <c r="T48" s="27"/>
      <c r="U48" s="27">
        <v>1.43</v>
      </c>
      <c r="V48" s="27"/>
      <c r="W48" s="28">
        <f t="shared" si="4"/>
        <v>1.43</v>
      </c>
      <c r="X48" s="11"/>
      <c r="Y48" s="11"/>
      <c r="Z48" s="11"/>
      <c r="AA48" s="11"/>
      <c r="AB48" s="11"/>
      <c r="AC48" s="27"/>
      <c r="AD48" s="27"/>
      <c r="AE48" s="31"/>
      <c r="AF48" s="32">
        <f t="shared" si="7"/>
        <v>1.0808</v>
      </c>
      <c r="AG48" s="11">
        <f t="shared" si="8"/>
        <v>1621.2</v>
      </c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</row>
    <row r="49" spans="1:78" ht="144.75" customHeight="1">
      <c r="A49" s="7">
        <f t="shared" si="3"/>
        <v>48</v>
      </c>
      <c r="B49" s="8" t="s">
        <v>1</v>
      </c>
      <c r="C49" s="8" t="s">
        <v>71</v>
      </c>
      <c r="D49" s="17">
        <v>289967</v>
      </c>
      <c r="E49" s="17">
        <v>218507</v>
      </c>
      <c r="F49" s="10">
        <v>1000</v>
      </c>
      <c r="G49" s="11"/>
      <c r="H49" s="11"/>
      <c r="I49" s="11"/>
      <c r="J49" s="11">
        <v>1.23</v>
      </c>
      <c r="K49" s="11"/>
      <c r="L49" s="11"/>
      <c r="M49" s="11">
        <v>1.2</v>
      </c>
      <c r="N49" s="11"/>
      <c r="O49" s="20">
        <f t="shared" si="5"/>
        <v>1.2150000000000001</v>
      </c>
      <c r="P49" s="21"/>
      <c r="Q49" s="25">
        <v>0.56999999999999995</v>
      </c>
      <c r="R49" s="26"/>
      <c r="S49" s="27"/>
      <c r="T49" s="27"/>
      <c r="U49" s="27">
        <v>0.92</v>
      </c>
      <c r="V49" s="27"/>
      <c r="W49" s="28">
        <f t="shared" si="4"/>
        <v>0.92</v>
      </c>
      <c r="X49" s="11"/>
      <c r="Y49" s="11"/>
      <c r="Z49" s="11"/>
      <c r="AA49" s="11"/>
      <c r="AB49" s="11"/>
      <c r="AC49" s="27"/>
      <c r="AD49" s="27"/>
      <c r="AE49" s="31"/>
      <c r="AF49" s="32">
        <f t="shared" si="7"/>
        <v>0.90159999999999996</v>
      </c>
      <c r="AG49" s="11">
        <f t="shared" si="8"/>
        <v>901.59999999999991</v>
      </c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</row>
    <row r="50" spans="1:78" ht="158.25" customHeight="1">
      <c r="A50" s="7">
        <f t="shared" si="3"/>
        <v>49</v>
      </c>
      <c r="B50" s="8" t="s">
        <v>1</v>
      </c>
      <c r="C50" s="8" t="s">
        <v>72</v>
      </c>
      <c r="D50" s="17">
        <v>289969</v>
      </c>
      <c r="E50" s="17">
        <v>218508</v>
      </c>
      <c r="F50" s="10">
        <v>1000</v>
      </c>
      <c r="G50" s="11"/>
      <c r="H50" s="11"/>
      <c r="I50" s="11"/>
      <c r="J50" s="11">
        <v>1.365</v>
      </c>
      <c r="K50" s="11"/>
      <c r="L50" s="11"/>
      <c r="M50" s="11">
        <v>1.2</v>
      </c>
      <c r="N50" s="11"/>
      <c r="O50" s="20">
        <f t="shared" si="5"/>
        <v>1.2825</v>
      </c>
      <c r="P50" s="21"/>
      <c r="Q50" s="25">
        <v>1.17</v>
      </c>
      <c r="R50" s="26"/>
      <c r="S50" s="27"/>
      <c r="T50" s="27"/>
      <c r="U50" s="27">
        <v>1.1000000000000001</v>
      </c>
      <c r="V50" s="27"/>
      <c r="W50" s="28">
        <f t="shared" si="4"/>
        <v>1.1000000000000001</v>
      </c>
      <c r="X50" s="11"/>
      <c r="Y50" s="11"/>
      <c r="Z50" s="11"/>
      <c r="AA50" s="11"/>
      <c r="AB50" s="11">
        <v>1.1299999999999999</v>
      </c>
      <c r="AC50" s="27"/>
      <c r="AD50" s="27"/>
      <c r="AE50" s="31">
        <f t="shared" si="6"/>
        <v>1.1299999999999999</v>
      </c>
      <c r="AF50" s="32">
        <f t="shared" si="7"/>
        <v>1.1706000000000001</v>
      </c>
      <c r="AG50" s="11">
        <f t="shared" si="8"/>
        <v>1170.6000000000001</v>
      </c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</row>
    <row r="51" spans="1:78" ht="149.25" customHeight="1">
      <c r="A51" s="7">
        <f t="shared" si="3"/>
        <v>50</v>
      </c>
      <c r="B51" s="8" t="s">
        <v>1</v>
      </c>
      <c r="C51" s="8" t="s">
        <v>73</v>
      </c>
      <c r="D51" s="9">
        <v>621719</v>
      </c>
      <c r="E51" s="9">
        <v>218509</v>
      </c>
      <c r="F51" s="10">
        <v>100</v>
      </c>
      <c r="G51" s="11"/>
      <c r="H51" s="11"/>
      <c r="I51" s="11"/>
      <c r="J51" s="11">
        <v>2.64</v>
      </c>
      <c r="K51" s="11"/>
      <c r="L51" s="11"/>
      <c r="M51" s="11">
        <v>3.6</v>
      </c>
      <c r="N51" s="11"/>
      <c r="O51" s="20">
        <f t="shared" si="5"/>
        <v>3.12</v>
      </c>
      <c r="P51" s="21"/>
      <c r="Q51" s="25">
        <v>1.2</v>
      </c>
      <c r="R51" s="26"/>
      <c r="S51" s="27"/>
      <c r="T51" s="27"/>
      <c r="U51" s="27">
        <v>1.53</v>
      </c>
      <c r="V51" s="27"/>
      <c r="W51" s="28">
        <f t="shared" si="4"/>
        <v>1.53</v>
      </c>
      <c r="X51" s="11"/>
      <c r="Y51" s="11"/>
      <c r="Z51" s="11"/>
      <c r="AA51" s="11"/>
      <c r="AB51" s="11">
        <v>0.8</v>
      </c>
      <c r="AC51" s="27">
        <v>1.05</v>
      </c>
      <c r="AD51" s="27">
        <v>0.99</v>
      </c>
      <c r="AE51" s="31">
        <f t="shared" si="6"/>
        <v>0.9466</v>
      </c>
      <c r="AF51" s="32">
        <f t="shared" si="7"/>
        <v>1.6991000000000001</v>
      </c>
      <c r="AG51" s="11">
        <f t="shared" si="8"/>
        <v>169.91</v>
      </c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</row>
    <row r="52" spans="1:78" ht="166.5" customHeight="1">
      <c r="A52" s="7">
        <f t="shared" si="3"/>
        <v>51</v>
      </c>
      <c r="B52" s="8" t="s">
        <v>1</v>
      </c>
      <c r="C52" s="8" t="s">
        <v>74</v>
      </c>
      <c r="D52" s="9">
        <v>621720</v>
      </c>
      <c r="E52" s="9">
        <v>218510</v>
      </c>
      <c r="F52" s="10">
        <v>20</v>
      </c>
      <c r="G52" s="11"/>
      <c r="H52" s="11"/>
      <c r="I52" s="11"/>
      <c r="J52" s="11">
        <v>2.76</v>
      </c>
      <c r="K52" s="11"/>
      <c r="L52" s="11"/>
      <c r="M52" s="11">
        <v>3.9</v>
      </c>
      <c r="N52" s="11"/>
      <c r="O52" s="20">
        <f t="shared" si="5"/>
        <v>3.33</v>
      </c>
      <c r="P52" s="21"/>
      <c r="Q52" s="25">
        <v>1.93</v>
      </c>
      <c r="R52" s="26"/>
      <c r="S52" s="27"/>
      <c r="T52" s="27"/>
      <c r="U52" s="27"/>
      <c r="V52" s="27"/>
      <c r="W52" s="28"/>
      <c r="X52" s="11"/>
      <c r="Y52" s="11"/>
      <c r="Z52" s="11"/>
      <c r="AA52" s="11"/>
      <c r="AB52" s="11"/>
      <c r="AC52" s="27"/>
      <c r="AD52" s="27">
        <v>3.5</v>
      </c>
      <c r="AE52" s="31">
        <f t="shared" si="6"/>
        <v>3.5</v>
      </c>
      <c r="AF52" s="32">
        <f t="shared" si="7"/>
        <v>2.92</v>
      </c>
      <c r="AG52" s="11">
        <f t="shared" si="8"/>
        <v>58.4</v>
      </c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</row>
    <row r="53" spans="1:78" ht="149.25" customHeight="1">
      <c r="A53" s="7">
        <f t="shared" si="3"/>
        <v>52</v>
      </c>
      <c r="B53" s="8" t="s">
        <v>1</v>
      </c>
      <c r="C53" s="8" t="s">
        <v>75</v>
      </c>
      <c r="D53" s="9">
        <v>437184</v>
      </c>
      <c r="E53" s="9">
        <v>218511</v>
      </c>
      <c r="F53" s="10">
        <v>500</v>
      </c>
      <c r="G53" s="11"/>
      <c r="H53" s="11"/>
      <c r="I53" s="11"/>
      <c r="J53" s="11">
        <v>1.98</v>
      </c>
      <c r="K53" s="11"/>
      <c r="L53" s="11"/>
      <c r="M53" s="11">
        <v>2.6</v>
      </c>
      <c r="N53" s="11">
        <v>0.95899999999999996</v>
      </c>
      <c r="O53" s="20">
        <f t="shared" si="5"/>
        <v>1.8463000000000001</v>
      </c>
      <c r="P53" s="21"/>
      <c r="Q53" s="25">
        <v>1.1000000000000001</v>
      </c>
      <c r="R53" s="26"/>
      <c r="S53" s="27"/>
      <c r="T53" s="27"/>
      <c r="U53" s="27">
        <v>1.2608999999999999</v>
      </c>
      <c r="V53" s="27"/>
      <c r="W53" s="28">
        <f t="shared" si="4"/>
        <v>1.2608999999999999</v>
      </c>
      <c r="X53" s="11"/>
      <c r="Y53" s="11"/>
      <c r="Z53" s="11"/>
      <c r="AA53" s="11"/>
      <c r="AB53" s="11"/>
      <c r="AC53" s="27"/>
      <c r="AD53" s="27">
        <v>0.47</v>
      </c>
      <c r="AE53" s="31">
        <f t="shared" si="6"/>
        <v>0.47</v>
      </c>
      <c r="AF53" s="32">
        <f t="shared" si="7"/>
        <v>1.1693</v>
      </c>
      <c r="AG53" s="11">
        <f t="shared" si="8"/>
        <v>584.65</v>
      </c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</row>
    <row r="54" spans="1:78" ht="188.25" customHeight="1">
      <c r="A54" s="7">
        <f t="shared" si="3"/>
        <v>53</v>
      </c>
      <c r="B54" s="8" t="s">
        <v>1</v>
      </c>
      <c r="C54" s="8" t="s">
        <v>76</v>
      </c>
      <c r="D54" s="9">
        <v>438244</v>
      </c>
      <c r="E54" s="9">
        <v>218512</v>
      </c>
      <c r="F54" s="10">
        <v>3000</v>
      </c>
      <c r="G54" s="11"/>
      <c r="H54" s="11"/>
      <c r="I54" s="11"/>
      <c r="J54" s="11">
        <v>1.98</v>
      </c>
      <c r="K54" s="11"/>
      <c r="L54" s="11"/>
      <c r="M54" s="11">
        <v>2.6</v>
      </c>
      <c r="N54" s="11">
        <v>3.1</v>
      </c>
      <c r="O54" s="20">
        <f t="shared" si="5"/>
        <v>2.56</v>
      </c>
      <c r="P54" s="21"/>
      <c r="Q54" s="25">
        <v>1.1000000000000001</v>
      </c>
      <c r="R54" s="26"/>
      <c r="S54" s="27"/>
      <c r="T54" s="27"/>
      <c r="U54" s="27">
        <v>1.3</v>
      </c>
      <c r="V54" s="27"/>
      <c r="W54" s="28">
        <f t="shared" si="4"/>
        <v>1.3</v>
      </c>
      <c r="X54" s="11"/>
      <c r="Y54" s="11"/>
      <c r="Z54" s="11"/>
      <c r="AA54" s="11"/>
      <c r="AB54" s="11"/>
      <c r="AC54" s="27"/>
      <c r="AD54" s="27">
        <v>0.47</v>
      </c>
      <c r="AE54" s="31">
        <f t="shared" si="6"/>
        <v>0.47</v>
      </c>
      <c r="AF54" s="32">
        <f t="shared" si="7"/>
        <v>1.3574999999999999</v>
      </c>
      <c r="AG54" s="11">
        <f t="shared" si="8"/>
        <v>4072.5</v>
      </c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</row>
    <row r="55" spans="1:78" ht="190.5" customHeight="1">
      <c r="A55" s="7">
        <f t="shared" si="3"/>
        <v>54</v>
      </c>
      <c r="B55" s="8" t="s">
        <v>1</v>
      </c>
      <c r="C55" s="8" t="s">
        <v>77</v>
      </c>
      <c r="D55" s="9">
        <v>438249</v>
      </c>
      <c r="E55" s="9">
        <v>218513</v>
      </c>
      <c r="F55" s="10">
        <v>260</v>
      </c>
      <c r="G55" s="11"/>
      <c r="H55" s="11"/>
      <c r="I55" s="11"/>
      <c r="J55" s="11">
        <v>1.98</v>
      </c>
      <c r="K55" s="11"/>
      <c r="L55" s="11"/>
      <c r="M55" s="11">
        <v>2.6</v>
      </c>
      <c r="N55" s="11">
        <v>3.1</v>
      </c>
      <c r="O55" s="20">
        <f t="shared" si="5"/>
        <v>2.56</v>
      </c>
      <c r="P55" s="21"/>
      <c r="Q55" s="25">
        <v>1.1000000000000001</v>
      </c>
      <c r="R55" s="26"/>
      <c r="S55" s="27"/>
      <c r="T55" s="27"/>
      <c r="U55" s="27">
        <v>1.84</v>
      </c>
      <c r="V55" s="27"/>
      <c r="W55" s="28">
        <f t="shared" si="4"/>
        <v>1.84</v>
      </c>
      <c r="X55" s="11"/>
      <c r="Y55" s="11"/>
      <c r="Z55" s="11"/>
      <c r="AA55" s="11"/>
      <c r="AB55" s="11"/>
      <c r="AC55" s="27"/>
      <c r="AD55" s="27"/>
      <c r="AE55" s="31"/>
      <c r="AF55" s="32">
        <f t="shared" si="7"/>
        <v>1.8332999999999999</v>
      </c>
      <c r="AG55" s="11">
        <f t="shared" si="8"/>
        <v>476.65799999999996</v>
      </c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</row>
    <row r="56" spans="1:78" ht="163.5" customHeight="1">
      <c r="A56" s="7">
        <f t="shared" si="3"/>
        <v>55</v>
      </c>
      <c r="B56" s="8" t="s">
        <v>1</v>
      </c>
      <c r="C56" s="8" t="s">
        <v>78</v>
      </c>
      <c r="D56" s="9">
        <v>441271</v>
      </c>
      <c r="E56" s="9">
        <v>218514</v>
      </c>
      <c r="F56" s="10">
        <v>500</v>
      </c>
      <c r="G56" s="11"/>
      <c r="H56" s="11"/>
      <c r="I56" s="11"/>
      <c r="J56" s="11">
        <v>1.98</v>
      </c>
      <c r="K56" s="11"/>
      <c r="L56" s="11"/>
      <c r="M56" s="11">
        <v>2.6</v>
      </c>
      <c r="N56" s="11">
        <v>3.3</v>
      </c>
      <c r="O56" s="20">
        <f t="shared" si="5"/>
        <v>2.6265999999999998</v>
      </c>
      <c r="P56" s="21"/>
      <c r="Q56" s="25">
        <v>1.77</v>
      </c>
      <c r="R56" s="26"/>
      <c r="S56" s="27"/>
      <c r="T56" s="27"/>
      <c r="U56" s="27">
        <v>3.26</v>
      </c>
      <c r="V56" s="27"/>
      <c r="W56" s="28">
        <f t="shared" si="4"/>
        <v>3.26</v>
      </c>
      <c r="X56" s="11"/>
      <c r="Y56" s="11"/>
      <c r="Z56" s="11"/>
      <c r="AA56" s="11"/>
      <c r="AB56" s="11"/>
      <c r="AC56" s="27"/>
      <c r="AD56" s="27">
        <v>1.53</v>
      </c>
      <c r="AE56" s="31">
        <f t="shared" si="6"/>
        <v>1.53</v>
      </c>
      <c r="AF56" s="32">
        <f t="shared" si="7"/>
        <v>2.2966000000000002</v>
      </c>
      <c r="AG56" s="11">
        <f t="shared" si="8"/>
        <v>1148.3000000000002</v>
      </c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</row>
    <row r="57" spans="1:78" ht="124.5" customHeight="1">
      <c r="A57" s="7">
        <f t="shared" si="3"/>
        <v>56</v>
      </c>
      <c r="B57" s="8" t="s">
        <v>1</v>
      </c>
      <c r="C57" s="8" t="s">
        <v>79</v>
      </c>
      <c r="D57" s="9">
        <v>437170</v>
      </c>
      <c r="E57" s="9">
        <v>218515</v>
      </c>
      <c r="F57" s="10">
        <v>500</v>
      </c>
      <c r="G57" s="11"/>
      <c r="H57" s="11"/>
      <c r="I57" s="11"/>
      <c r="J57" s="11">
        <v>0.51900000000000002</v>
      </c>
      <c r="K57" s="11"/>
      <c r="L57" s="11"/>
      <c r="M57" s="11">
        <v>0.5</v>
      </c>
      <c r="N57" s="11">
        <v>0.3</v>
      </c>
      <c r="O57" s="20">
        <f t="shared" si="5"/>
        <v>0.43959999999999999</v>
      </c>
      <c r="P57" s="21"/>
      <c r="Q57" s="25">
        <v>0.21</v>
      </c>
      <c r="R57" s="26"/>
      <c r="S57" s="27">
        <v>0.749</v>
      </c>
      <c r="T57" s="27"/>
      <c r="U57" s="27">
        <v>0.49099999999999999</v>
      </c>
      <c r="V57" s="27"/>
      <c r="W57" s="28">
        <f t="shared" si="4"/>
        <v>0.62</v>
      </c>
      <c r="X57" s="11">
        <v>0.34</v>
      </c>
      <c r="Y57" s="11"/>
      <c r="Z57" s="11"/>
      <c r="AA57" s="11"/>
      <c r="AB57" s="11"/>
      <c r="AC57" s="27">
        <v>0.17</v>
      </c>
      <c r="AD57" s="27">
        <v>0.19</v>
      </c>
      <c r="AE57" s="31">
        <f t="shared" si="6"/>
        <v>0.23330000000000001</v>
      </c>
      <c r="AF57" s="32">
        <f t="shared" si="7"/>
        <v>0.37569999999999998</v>
      </c>
      <c r="AG57" s="11">
        <f t="shared" si="8"/>
        <v>187.85</v>
      </c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</row>
    <row r="58" spans="1:78" ht="147.75" customHeight="1">
      <c r="A58" s="7">
        <f t="shared" si="3"/>
        <v>57</v>
      </c>
      <c r="B58" s="8" t="s">
        <v>1</v>
      </c>
      <c r="C58" s="8" t="s">
        <v>80</v>
      </c>
      <c r="D58" s="9">
        <v>437171</v>
      </c>
      <c r="E58" s="9">
        <v>218516</v>
      </c>
      <c r="F58" s="10">
        <v>500</v>
      </c>
      <c r="G58" s="11"/>
      <c r="H58" s="11"/>
      <c r="I58" s="11"/>
      <c r="J58" s="11">
        <v>0.51900000000000002</v>
      </c>
      <c r="K58" s="11"/>
      <c r="L58" s="11"/>
      <c r="M58" s="11">
        <v>0.5</v>
      </c>
      <c r="N58" s="11">
        <v>0.32</v>
      </c>
      <c r="O58" s="20">
        <f t="shared" si="5"/>
        <v>0.44629999999999997</v>
      </c>
      <c r="P58" s="21"/>
      <c r="Q58" s="25">
        <v>0.21</v>
      </c>
      <c r="R58" s="26"/>
      <c r="S58" s="27">
        <v>0.84</v>
      </c>
      <c r="T58" s="27"/>
      <c r="U58" s="27">
        <v>0.4582</v>
      </c>
      <c r="V58" s="27"/>
      <c r="W58" s="28">
        <f t="shared" si="4"/>
        <v>0.64910000000000001</v>
      </c>
      <c r="X58" s="11">
        <v>0.38</v>
      </c>
      <c r="Y58" s="11"/>
      <c r="Z58" s="11"/>
      <c r="AA58" s="11"/>
      <c r="AB58" s="11"/>
      <c r="AC58" s="27">
        <v>0.19</v>
      </c>
      <c r="AD58" s="27">
        <v>0.19</v>
      </c>
      <c r="AE58" s="31">
        <f t="shared" si="6"/>
        <v>0.25330000000000003</v>
      </c>
      <c r="AF58" s="32">
        <f t="shared" si="7"/>
        <v>0.3896</v>
      </c>
      <c r="AG58" s="11">
        <f t="shared" si="8"/>
        <v>194.8</v>
      </c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</row>
    <row r="59" spans="1:78" ht="155.25" customHeight="1">
      <c r="A59" s="7">
        <f t="shared" si="3"/>
        <v>58</v>
      </c>
      <c r="B59" s="8" t="s">
        <v>1</v>
      </c>
      <c r="C59" s="8" t="s">
        <v>81</v>
      </c>
      <c r="D59" s="9">
        <v>437169</v>
      </c>
      <c r="E59" s="9">
        <v>218517</v>
      </c>
      <c r="F59" s="10">
        <v>500</v>
      </c>
      <c r="G59" s="11"/>
      <c r="H59" s="11"/>
      <c r="I59" s="11"/>
      <c r="J59" s="11">
        <v>0.51900000000000002</v>
      </c>
      <c r="K59" s="11"/>
      <c r="L59" s="11"/>
      <c r="M59" s="11">
        <v>0.5</v>
      </c>
      <c r="N59" s="11">
        <v>0.32</v>
      </c>
      <c r="O59" s="20">
        <f t="shared" si="5"/>
        <v>0.44629999999999997</v>
      </c>
      <c r="P59" s="21"/>
      <c r="Q59" s="25">
        <v>0.21</v>
      </c>
      <c r="R59" s="26"/>
      <c r="S59" s="27"/>
      <c r="T59" s="27"/>
      <c r="U59" s="27">
        <v>0.41</v>
      </c>
      <c r="V59" s="27"/>
      <c r="W59" s="28">
        <f t="shared" si="4"/>
        <v>0.41</v>
      </c>
      <c r="X59" s="11">
        <v>0.27</v>
      </c>
      <c r="Y59" s="11">
        <v>0.16800000000000001</v>
      </c>
      <c r="Z59" s="11"/>
      <c r="AA59" s="11"/>
      <c r="AB59" s="11"/>
      <c r="AC59" s="27">
        <v>0.19</v>
      </c>
      <c r="AD59" s="27">
        <v>0.19</v>
      </c>
      <c r="AE59" s="31">
        <f t="shared" si="6"/>
        <v>0.20449999999999999</v>
      </c>
      <c r="AF59" s="32">
        <f t="shared" si="7"/>
        <v>0.31769999999999998</v>
      </c>
      <c r="AG59" s="11">
        <f t="shared" si="8"/>
        <v>158.85</v>
      </c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</row>
    <row r="60" spans="1:78" ht="140.25" customHeight="1">
      <c r="A60" s="7">
        <f t="shared" si="3"/>
        <v>59</v>
      </c>
      <c r="B60" s="8" t="s">
        <v>1</v>
      </c>
      <c r="C60" s="8" t="s">
        <v>82</v>
      </c>
      <c r="D60" s="9">
        <v>437343</v>
      </c>
      <c r="E60" s="9">
        <v>218518</v>
      </c>
      <c r="F60" s="10">
        <v>500</v>
      </c>
      <c r="G60" s="11"/>
      <c r="H60" s="11"/>
      <c r="I60" s="11"/>
      <c r="J60" s="11">
        <v>0.51900000000000002</v>
      </c>
      <c r="K60" s="11"/>
      <c r="L60" s="11"/>
      <c r="M60" s="11">
        <v>0.57999999999999996</v>
      </c>
      <c r="N60" s="11">
        <v>0.32</v>
      </c>
      <c r="O60" s="20">
        <f t="shared" si="5"/>
        <v>0.47299999999999998</v>
      </c>
      <c r="P60" s="21"/>
      <c r="Q60" s="25">
        <v>0.2</v>
      </c>
      <c r="R60" s="26"/>
      <c r="S60" s="27"/>
      <c r="T60" s="27"/>
      <c r="U60" s="27">
        <v>0.41</v>
      </c>
      <c r="V60" s="27"/>
      <c r="W60" s="28">
        <f t="shared" si="4"/>
        <v>0.41</v>
      </c>
      <c r="X60" s="11">
        <v>0.36</v>
      </c>
      <c r="Y60" s="11"/>
      <c r="Z60" s="11"/>
      <c r="AA60" s="11"/>
      <c r="AB60" s="11"/>
      <c r="AC60" s="27"/>
      <c r="AD60" s="27">
        <v>0.19</v>
      </c>
      <c r="AE60" s="31">
        <f t="shared" si="6"/>
        <v>0.27500000000000002</v>
      </c>
      <c r="AF60" s="32">
        <f t="shared" si="7"/>
        <v>0.33950000000000002</v>
      </c>
      <c r="AG60" s="11">
        <f t="shared" si="8"/>
        <v>169.75</v>
      </c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</row>
    <row r="61" spans="1:78" ht="117.75" customHeight="1">
      <c r="A61" s="7">
        <f t="shared" si="3"/>
        <v>60</v>
      </c>
      <c r="B61" s="8" t="s">
        <v>20</v>
      </c>
      <c r="C61" s="8" t="s">
        <v>83</v>
      </c>
      <c r="D61" s="9">
        <v>371273</v>
      </c>
      <c r="E61" s="9">
        <v>218519</v>
      </c>
      <c r="F61" s="10">
        <v>5120</v>
      </c>
      <c r="G61" s="11"/>
      <c r="H61" s="11"/>
      <c r="I61" s="11"/>
      <c r="J61" s="11"/>
      <c r="K61" s="11"/>
      <c r="L61" s="11"/>
      <c r="M61" s="11">
        <v>3.9</v>
      </c>
      <c r="N61" s="11"/>
      <c r="O61" s="20">
        <f t="shared" si="5"/>
        <v>3.9</v>
      </c>
      <c r="P61" s="21"/>
      <c r="Q61" s="25">
        <v>2.87</v>
      </c>
      <c r="R61" s="26">
        <v>3.61</v>
      </c>
      <c r="S61" s="27"/>
      <c r="T61" s="27"/>
      <c r="U61" s="27">
        <v>4.57</v>
      </c>
      <c r="V61" s="27"/>
      <c r="W61" s="28">
        <f t="shared" si="4"/>
        <v>4.57</v>
      </c>
      <c r="X61" s="11"/>
      <c r="Y61" s="11"/>
      <c r="Z61" s="11"/>
      <c r="AA61" s="11"/>
      <c r="AB61" s="11"/>
      <c r="AC61" s="27"/>
      <c r="AD61" s="27">
        <v>2.25</v>
      </c>
      <c r="AE61" s="31">
        <f t="shared" si="6"/>
        <v>2.25</v>
      </c>
      <c r="AF61" s="32">
        <f t="shared" si="7"/>
        <v>3.44</v>
      </c>
      <c r="AG61" s="11">
        <f t="shared" si="8"/>
        <v>17612.8</v>
      </c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</row>
    <row r="62" spans="1:78" ht="129.75" customHeight="1">
      <c r="A62" s="7">
        <f t="shared" si="3"/>
        <v>61</v>
      </c>
      <c r="B62" s="8" t="s">
        <v>20</v>
      </c>
      <c r="C62" s="8" t="s">
        <v>84</v>
      </c>
      <c r="D62" s="9">
        <v>452796</v>
      </c>
      <c r="E62" s="9">
        <v>218520</v>
      </c>
      <c r="F62" s="10">
        <v>500</v>
      </c>
      <c r="G62" s="11"/>
      <c r="H62" s="11"/>
      <c r="I62" s="11"/>
      <c r="J62" s="11">
        <v>9.9</v>
      </c>
      <c r="K62" s="11"/>
      <c r="L62" s="11"/>
      <c r="M62" s="11">
        <v>4.8</v>
      </c>
      <c r="N62" s="11"/>
      <c r="O62" s="20">
        <f t="shared" si="5"/>
        <v>7.35</v>
      </c>
      <c r="P62" s="21"/>
      <c r="Q62" s="25">
        <v>3.6</v>
      </c>
      <c r="R62" s="26">
        <v>2.4700000000000002</v>
      </c>
      <c r="S62" s="27"/>
      <c r="T62" s="27"/>
      <c r="U62" s="27">
        <v>5.9</v>
      </c>
      <c r="V62" s="27"/>
      <c r="W62" s="28">
        <f t="shared" si="4"/>
        <v>5.9</v>
      </c>
      <c r="X62" s="11"/>
      <c r="Y62" s="11"/>
      <c r="Z62" s="11">
        <v>5.14</v>
      </c>
      <c r="AA62" s="11"/>
      <c r="AB62" s="11"/>
      <c r="AC62" s="27"/>
      <c r="AD62" s="27"/>
      <c r="AE62" s="31">
        <f t="shared" si="6"/>
        <v>5.14</v>
      </c>
      <c r="AF62" s="32">
        <f t="shared" si="7"/>
        <v>4.8920000000000003</v>
      </c>
      <c r="AG62" s="11">
        <f t="shared" si="8"/>
        <v>2446</v>
      </c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</row>
    <row r="63" spans="1:78" ht="114" customHeight="1">
      <c r="A63" s="7">
        <f t="shared" si="3"/>
        <v>62</v>
      </c>
      <c r="B63" s="8" t="s">
        <v>20</v>
      </c>
      <c r="C63" s="8" t="s">
        <v>85</v>
      </c>
      <c r="D63" s="9">
        <v>452796</v>
      </c>
      <c r="E63" s="9">
        <v>218521</v>
      </c>
      <c r="F63" s="10">
        <v>1620</v>
      </c>
      <c r="G63" s="11"/>
      <c r="H63" s="11"/>
      <c r="I63" s="11"/>
      <c r="J63" s="11">
        <v>11.16</v>
      </c>
      <c r="K63" s="11"/>
      <c r="L63" s="11"/>
      <c r="M63" s="11">
        <v>5.3</v>
      </c>
      <c r="N63" s="11"/>
      <c r="O63" s="20">
        <f t="shared" si="5"/>
        <v>8.23</v>
      </c>
      <c r="P63" s="21"/>
      <c r="Q63" s="25">
        <v>6.81</v>
      </c>
      <c r="R63" s="26"/>
      <c r="S63" s="27"/>
      <c r="T63" s="27"/>
      <c r="U63" s="27">
        <v>7.46</v>
      </c>
      <c r="V63" s="27"/>
      <c r="W63" s="28">
        <f t="shared" si="4"/>
        <v>7.46</v>
      </c>
      <c r="X63" s="11"/>
      <c r="Y63" s="11"/>
      <c r="Z63" s="11">
        <v>6.08</v>
      </c>
      <c r="AA63" s="11"/>
      <c r="AB63" s="11">
        <v>2.19</v>
      </c>
      <c r="AC63" s="27"/>
      <c r="AD63" s="27"/>
      <c r="AE63" s="31">
        <f t="shared" si="6"/>
        <v>4.1349999999999998</v>
      </c>
      <c r="AF63" s="32">
        <f t="shared" si="7"/>
        <v>6.6586999999999996</v>
      </c>
      <c r="AG63" s="11">
        <f t="shared" si="8"/>
        <v>10787.093999999999</v>
      </c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</row>
    <row r="64" spans="1:78" ht="134.25" customHeight="1">
      <c r="A64" s="7">
        <f t="shared" si="3"/>
        <v>63</v>
      </c>
      <c r="B64" s="8" t="s">
        <v>20</v>
      </c>
      <c r="C64" s="8" t="s">
        <v>86</v>
      </c>
      <c r="D64" s="9">
        <v>452796</v>
      </c>
      <c r="E64" s="9">
        <v>218522</v>
      </c>
      <c r="F64" s="10">
        <v>940</v>
      </c>
      <c r="G64" s="11"/>
      <c r="H64" s="11"/>
      <c r="I64" s="11"/>
      <c r="J64" s="11">
        <v>13.5</v>
      </c>
      <c r="K64" s="11"/>
      <c r="L64" s="11"/>
      <c r="M64" s="11">
        <v>5.9</v>
      </c>
      <c r="N64" s="11"/>
      <c r="O64" s="20">
        <f t="shared" si="5"/>
        <v>9.6999999999999993</v>
      </c>
      <c r="P64" s="21"/>
      <c r="Q64" s="25">
        <v>6.11</v>
      </c>
      <c r="R64" s="26">
        <v>3.95</v>
      </c>
      <c r="S64" s="27"/>
      <c r="T64" s="27"/>
      <c r="U64" s="27">
        <v>9.27</v>
      </c>
      <c r="V64" s="27"/>
      <c r="W64" s="28">
        <f t="shared" si="4"/>
        <v>9.27</v>
      </c>
      <c r="X64" s="11"/>
      <c r="Y64" s="11"/>
      <c r="Z64" s="11">
        <v>6.62</v>
      </c>
      <c r="AA64" s="11"/>
      <c r="AB64" s="11"/>
      <c r="AC64" s="27"/>
      <c r="AD64" s="27"/>
      <c r="AE64" s="31">
        <f t="shared" si="6"/>
        <v>6.62</v>
      </c>
      <c r="AF64" s="32">
        <f t="shared" si="7"/>
        <v>7.13</v>
      </c>
      <c r="AG64" s="11">
        <f t="shared" si="8"/>
        <v>6702.2</v>
      </c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</row>
    <row r="65" spans="1:78" ht="108" customHeight="1">
      <c r="A65" s="7">
        <f t="shared" si="3"/>
        <v>64</v>
      </c>
      <c r="B65" s="8" t="s">
        <v>20</v>
      </c>
      <c r="C65" s="8" t="s">
        <v>87</v>
      </c>
      <c r="D65" s="9">
        <v>452796</v>
      </c>
      <c r="E65" s="9">
        <v>218523</v>
      </c>
      <c r="F65" s="10">
        <v>460</v>
      </c>
      <c r="G65" s="11"/>
      <c r="H65" s="11"/>
      <c r="I65" s="11"/>
      <c r="J65" s="11">
        <v>18.72</v>
      </c>
      <c r="K65" s="11"/>
      <c r="L65" s="11"/>
      <c r="M65" s="11">
        <v>8.6</v>
      </c>
      <c r="N65" s="11"/>
      <c r="O65" s="20">
        <f t="shared" si="5"/>
        <v>13.66</v>
      </c>
      <c r="P65" s="21"/>
      <c r="Q65" s="25">
        <v>8.39</v>
      </c>
      <c r="R65" s="26">
        <v>8.52</v>
      </c>
      <c r="S65" s="27"/>
      <c r="T65" s="27"/>
      <c r="U65" s="27">
        <v>18.989999999999998</v>
      </c>
      <c r="V65" s="27"/>
      <c r="W65" s="28">
        <f t="shared" si="4"/>
        <v>18.989999999999998</v>
      </c>
      <c r="X65" s="11"/>
      <c r="Y65" s="11"/>
      <c r="Z65" s="11">
        <v>6.7</v>
      </c>
      <c r="AA65" s="11"/>
      <c r="AB65" s="11">
        <v>9.68</v>
      </c>
      <c r="AC65" s="27"/>
      <c r="AD65" s="27"/>
      <c r="AE65" s="31">
        <f t="shared" si="6"/>
        <v>8.19</v>
      </c>
      <c r="AF65" s="32">
        <f t="shared" si="7"/>
        <v>11.55</v>
      </c>
      <c r="AG65" s="11">
        <f t="shared" si="8"/>
        <v>5313</v>
      </c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</row>
    <row r="66" spans="1:78" ht="61.5" customHeight="1">
      <c r="A66" s="7">
        <f t="shared" si="3"/>
        <v>65</v>
      </c>
      <c r="B66" s="8" t="s">
        <v>20</v>
      </c>
      <c r="C66" s="8" t="s">
        <v>88</v>
      </c>
      <c r="D66" s="9">
        <v>269876</v>
      </c>
      <c r="E66" s="9">
        <v>218524</v>
      </c>
      <c r="F66" s="10">
        <v>1210</v>
      </c>
      <c r="G66" s="11"/>
      <c r="H66" s="11"/>
      <c r="I66" s="11"/>
      <c r="J66" s="11">
        <v>7.35</v>
      </c>
      <c r="K66" s="11"/>
      <c r="L66" s="11"/>
      <c r="M66" s="11">
        <v>3.6</v>
      </c>
      <c r="N66" s="11">
        <v>2.8496000000000001</v>
      </c>
      <c r="O66" s="20">
        <f t="shared" si="5"/>
        <v>4.5998000000000001</v>
      </c>
      <c r="P66" s="21"/>
      <c r="Q66" s="25">
        <v>2.69</v>
      </c>
      <c r="R66" s="26">
        <v>5.67</v>
      </c>
      <c r="S66" s="27"/>
      <c r="T66" s="27"/>
      <c r="U66" s="27">
        <v>4.42</v>
      </c>
      <c r="V66" s="27"/>
      <c r="W66" s="28">
        <f t="shared" si="4"/>
        <v>4.42</v>
      </c>
      <c r="X66" s="11"/>
      <c r="Y66" s="11"/>
      <c r="Z66" s="11"/>
      <c r="AA66" s="11"/>
      <c r="AB66" s="11"/>
      <c r="AC66" s="27"/>
      <c r="AD66" s="27">
        <v>2.29</v>
      </c>
      <c r="AE66" s="31">
        <f t="shared" si="6"/>
        <v>2.29</v>
      </c>
      <c r="AF66" s="32">
        <f t="shared" si="7"/>
        <v>3.9339</v>
      </c>
      <c r="AG66" s="11">
        <f t="shared" si="8"/>
        <v>4760.0190000000002</v>
      </c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</row>
    <row r="67" spans="1:78" ht="69.75" customHeight="1">
      <c r="A67" s="7">
        <f t="shared" ref="A67:A130" si="9">ROW(A66)</f>
        <v>66</v>
      </c>
      <c r="B67" s="8" t="s">
        <v>20</v>
      </c>
      <c r="C67" s="8" t="s">
        <v>89</v>
      </c>
      <c r="D67" s="9">
        <v>444051</v>
      </c>
      <c r="E67" s="9">
        <v>218525</v>
      </c>
      <c r="F67" s="10">
        <v>10</v>
      </c>
      <c r="G67" s="11"/>
      <c r="H67" s="11"/>
      <c r="I67" s="11"/>
      <c r="J67" s="11"/>
      <c r="K67" s="11"/>
      <c r="L67" s="11"/>
      <c r="M67" s="11">
        <v>3.9</v>
      </c>
      <c r="N67" s="11"/>
      <c r="O67" s="20">
        <f t="shared" si="5"/>
        <v>3.9</v>
      </c>
      <c r="P67" s="21"/>
      <c r="Q67" s="25">
        <v>3.15</v>
      </c>
      <c r="R67" s="26">
        <v>1.91</v>
      </c>
      <c r="S67" s="27"/>
      <c r="T67" s="27"/>
      <c r="U67" s="27">
        <v>5.95</v>
      </c>
      <c r="V67" s="27"/>
      <c r="W67" s="28">
        <f t="shared" ref="W67:W129" si="10">ROUNDDOWN(AVERAGE(S67:V67),4)</f>
        <v>5.95</v>
      </c>
      <c r="X67" s="11"/>
      <c r="Y67" s="11"/>
      <c r="Z67" s="11"/>
      <c r="AA67" s="11"/>
      <c r="AB67" s="11"/>
      <c r="AC67" s="27"/>
      <c r="AD67" s="27">
        <v>2.52</v>
      </c>
      <c r="AE67" s="31">
        <f t="shared" si="6"/>
        <v>2.52</v>
      </c>
      <c r="AF67" s="32">
        <f t="shared" si="7"/>
        <v>3.4860000000000002</v>
      </c>
      <c r="AG67" s="11">
        <f t="shared" si="8"/>
        <v>34.86</v>
      </c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</row>
    <row r="68" spans="1:78" ht="165.75" customHeight="1">
      <c r="A68" s="7">
        <f t="shared" si="9"/>
        <v>67</v>
      </c>
      <c r="B68" s="8" t="s">
        <v>1</v>
      </c>
      <c r="C68" s="8" t="s">
        <v>90</v>
      </c>
      <c r="D68" s="9">
        <v>419371</v>
      </c>
      <c r="E68" s="9">
        <v>218526</v>
      </c>
      <c r="F68" s="10">
        <v>350</v>
      </c>
      <c r="G68" s="11"/>
      <c r="H68" s="11"/>
      <c r="I68" s="11"/>
      <c r="J68" s="11">
        <v>9.1199999999999992</v>
      </c>
      <c r="K68" s="11"/>
      <c r="L68" s="11"/>
      <c r="M68" s="11">
        <v>3.99</v>
      </c>
      <c r="N68" s="11">
        <v>4.8380000000000001</v>
      </c>
      <c r="O68" s="20">
        <f t="shared" si="5"/>
        <v>5.9825999999999997</v>
      </c>
      <c r="P68" s="21"/>
      <c r="Q68" s="25">
        <v>3</v>
      </c>
      <c r="R68" s="26">
        <v>3.01</v>
      </c>
      <c r="S68" s="27"/>
      <c r="T68" s="27"/>
      <c r="U68" s="27">
        <v>4.62</v>
      </c>
      <c r="V68" s="27">
        <v>4.8899999999999997</v>
      </c>
      <c r="W68" s="28">
        <f t="shared" si="10"/>
        <v>4.7549999999999999</v>
      </c>
      <c r="X68" s="11"/>
      <c r="Y68" s="11">
        <v>2.8</v>
      </c>
      <c r="Z68" s="11"/>
      <c r="AA68" s="11">
        <v>4.0599999999999996</v>
      </c>
      <c r="AB68" s="11">
        <v>3.05</v>
      </c>
      <c r="AC68" s="27"/>
      <c r="AD68" s="27">
        <v>2.87</v>
      </c>
      <c r="AE68" s="31">
        <f t="shared" si="6"/>
        <v>3.1949999999999998</v>
      </c>
      <c r="AF68" s="32">
        <f t="shared" si="7"/>
        <v>3.9885000000000002</v>
      </c>
      <c r="AG68" s="11">
        <f t="shared" si="8"/>
        <v>1395.9750000000001</v>
      </c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</row>
    <row r="69" spans="1:78" ht="96" customHeight="1">
      <c r="A69" s="7">
        <f t="shared" si="9"/>
        <v>68</v>
      </c>
      <c r="B69" s="8" t="s">
        <v>1</v>
      </c>
      <c r="C69" s="8" t="s">
        <v>91</v>
      </c>
      <c r="D69" s="9">
        <v>419399</v>
      </c>
      <c r="E69" s="9">
        <v>218527</v>
      </c>
      <c r="F69" s="10">
        <v>18000</v>
      </c>
      <c r="G69" s="11"/>
      <c r="H69" s="11"/>
      <c r="I69" s="11"/>
      <c r="J69" s="11"/>
      <c r="K69" s="11"/>
      <c r="L69" s="11"/>
      <c r="M69" s="11">
        <v>0.48</v>
      </c>
      <c r="N69" s="11">
        <v>0.52649999999999997</v>
      </c>
      <c r="O69" s="20">
        <f t="shared" si="5"/>
        <v>0.50319999999999998</v>
      </c>
      <c r="P69" s="21"/>
      <c r="Q69" s="25">
        <v>0.21</v>
      </c>
      <c r="R69" s="26"/>
      <c r="S69" s="27"/>
      <c r="T69" s="27"/>
      <c r="U69" s="27">
        <v>0.90900000000000003</v>
      </c>
      <c r="V69" s="27"/>
      <c r="W69" s="28">
        <f t="shared" si="10"/>
        <v>0.90900000000000003</v>
      </c>
      <c r="X69" s="11"/>
      <c r="Y69" s="11"/>
      <c r="Z69" s="11">
        <v>0.85</v>
      </c>
      <c r="AA69" s="11"/>
      <c r="AB69" s="11"/>
      <c r="AC69" s="27"/>
      <c r="AD69" s="27">
        <v>0.3</v>
      </c>
      <c r="AE69" s="31">
        <f t="shared" si="6"/>
        <v>0.57499999999999996</v>
      </c>
      <c r="AF69" s="32">
        <f t="shared" si="7"/>
        <v>0.54930000000000001</v>
      </c>
      <c r="AG69" s="11">
        <f t="shared" si="8"/>
        <v>9887.4</v>
      </c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</row>
    <row r="70" spans="1:78" ht="131.25" customHeight="1">
      <c r="A70" s="7">
        <f t="shared" si="9"/>
        <v>69</v>
      </c>
      <c r="B70" s="8" t="s">
        <v>1</v>
      </c>
      <c r="C70" s="8" t="s">
        <v>92</v>
      </c>
      <c r="D70" s="9">
        <v>623110</v>
      </c>
      <c r="E70" s="9">
        <v>218528</v>
      </c>
      <c r="F70" s="10">
        <v>310</v>
      </c>
      <c r="G70" s="11"/>
      <c r="H70" s="11"/>
      <c r="I70" s="11"/>
      <c r="J70" s="11">
        <v>17.64</v>
      </c>
      <c r="K70" s="11"/>
      <c r="L70" s="11"/>
      <c r="M70" s="11">
        <v>8.6</v>
      </c>
      <c r="N70" s="11"/>
      <c r="O70" s="20">
        <f t="shared" si="5"/>
        <v>13.12</v>
      </c>
      <c r="P70" s="21"/>
      <c r="Q70" s="25">
        <v>7.68</v>
      </c>
      <c r="R70" s="26"/>
      <c r="S70" s="27"/>
      <c r="T70" s="27"/>
      <c r="U70" s="27">
        <v>14.74</v>
      </c>
      <c r="V70" s="27">
        <v>12.994999999999999</v>
      </c>
      <c r="W70" s="28">
        <f t="shared" si="10"/>
        <v>13.8675</v>
      </c>
      <c r="X70" s="11"/>
      <c r="Y70" s="11"/>
      <c r="Z70" s="11"/>
      <c r="AA70" s="11"/>
      <c r="AB70" s="11"/>
      <c r="AC70" s="27">
        <v>5.7605000000000004</v>
      </c>
      <c r="AD70" s="27">
        <v>5.91</v>
      </c>
      <c r="AE70" s="31">
        <f t="shared" si="6"/>
        <v>5.8352000000000004</v>
      </c>
      <c r="AF70" s="32">
        <f t="shared" si="7"/>
        <v>10.1256</v>
      </c>
      <c r="AG70" s="11">
        <f t="shared" si="8"/>
        <v>3138.9360000000001</v>
      </c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</row>
    <row r="71" spans="1:78" ht="144.75" customHeight="1">
      <c r="A71" s="7">
        <f t="shared" si="9"/>
        <v>70</v>
      </c>
      <c r="B71" s="8" t="s">
        <v>1</v>
      </c>
      <c r="C71" s="8" t="s">
        <v>93</v>
      </c>
      <c r="D71" s="9">
        <v>623108</v>
      </c>
      <c r="E71" s="9">
        <v>218529</v>
      </c>
      <c r="F71" s="10">
        <v>310</v>
      </c>
      <c r="G71" s="11"/>
      <c r="H71" s="11"/>
      <c r="I71" s="11"/>
      <c r="J71" s="11">
        <v>9.4499999999999993</v>
      </c>
      <c r="K71" s="11"/>
      <c r="L71" s="11"/>
      <c r="M71" s="11">
        <v>4.2</v>
      </c>
      <c r="N71" s="11"/>
      <c r="O71" s="20">
        <f t="shared" ref="O71:O134" si="11">ROUNDDOWN(AVERAGE(G71:N71),4)</f>
        <v>6.8250000000000002</v>
      </c>
      <c r="P71" s="21"/>
      <c r="Q71" s="25">
        <v>3.91</v>
      </c>
      <c r="R71" s="26">
        <v>7.3</v>
      </c>
      <c r="S71" s="27">
        <v>8</v>
      </c>
      <c r="T71" s="27"/>
      <c r="U71" s="27">
        <v>7.24</v>
      </c>
      <c r="V71" s="27">
        <v>6.9950000000000001</v>
      </c>
      <c r="W71" s="28">
        <f t="shared" si="10"/>
        <v>7.4116</v>
      </c>
      <c r="X71" s="11"/>
      <c r="Y71" s="11"/>
      <c r="Z71" s="11">
        <v>4.07</v>
      </c>
      <c r="AA71" s="11"/>
      <c r="AB71" s="11">
        <v>3.4</v>
      </c>
      <c r="AC71" s="27">
        <v>3.38</v>
      </c>
      <c r="AD71" s="27">
        <v>3.11</v>
      </c>
      <c r="AE71" s="31">
        <f t="shared" si="6"/>
        <v>3.49</v>
      </c>
      <c r="AF71" s="32">
        <f t="shared" si="7"/>
        <v>5.7873000000000001</v>
      </c>
      <c r="AG71" s="11">
        <f t="shared" si="8"/>
        <v>1794.0630000000001</v>
      </c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</row>
    <row r="72" spans="1:78" ht="138.75" customHeight="1">
      <c r="A72" s="7">
        <f t="shared" si="9"/>
        <v>71</v>
      </c>
      <c r="B72" s="8" t="s">
        <v>18</v>
      </c>
      <c r="C72" s="8" t="s">
        <v>94</v>
      </c>
      <c r="D72" s="9">
        <v>269971</v>
      </c>
      <c r="E72" s="9">
        <v>218530</v>
      </c>
      <c r="F72" s="10">
        <v>1150</v>
      </c>
      <c r="G72" s="11"/>
      <c r="H72" s="11"/>
      <c r="I72" s="11"/>
      <c r="J72" s="11">
        <v>56.28</v>
      </c>
      <c r="K72" s="11"/>
      <c r="L72" s="11"/>
      <c r="M72" s="11">
        <v>28.8</v>
      </c>
      <c r="N72" s="11">
        <v>40.700000000000003</v>
      </c>
      <c r="O72" s="20">
        <f t="shared" si="11"/>
        <v>41.926600000000001</v>
      </c>
      <c r="P72" s="21"/>
      <c r="Q72" s="25">
        <v>19.43</v>
      </c>
      <c r="R72" s="26">
        <v>37.520000000000003</v>
      </c>
      <c r="S72" s="27"/>
      <c r="T72" s="27"/>
      <c r="U72" s="27">
        <v>38.81</v>
      </c>
      <c r="V72" s="27"/>
      <c r="W72" s="28">
        <f t="shared" si="10"/>
        <v>38.81</v>
      </c>
      <c r="X72" s="11"/>
      <c r="Y72" s="11"/>
      <c r="Z72" s="11">
        <v>19.63</v>
      </c>
      <c r="AA72" s="11"/>
      <c r="AB72" s="11">
        <v>24.7</v>
      </c>
      <c r="AC72" s="27">
        <v>14.57</v>
      </c>
      <c r="AD72" s="27">
        <v>14.198</v>
      </c>
      <c r="AE72" s="31">
        <f t="shared" si="6"/>
        <v>18.2745</v>
      </c>
      <c r="AF72" s="32">
        <f t="shared" si="7"/>
        <v>31.1922</v>
      </c>
      <c r="AG72" s="11">
        <f t="shared" si="8"/>
        <v>35871.03</v>
      </c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</row>
    <row r="73" spans="1:78" ht="139.5" customHeight="1">
      <c r="A73" s="7">
        <f t="shared" si="9"/>
        <v>72</v>
      </c>
      <c r="B73" s="8" t="s">
        <v>18</v>
      </c>
      <c r="C73" s="8" t="s">
        <v>95</v>
      </c>
      <c r="D73" s="9">
        <v>269978</v>
      </c>
      <c r="E73" s="9">
        <v>218531</v>
      </c>
      <c r="F73" s="10">
        <v>120500</v>
      </c>
      <c r="G73" s="11"/>
      <c r="H73" s="11"/>
      <c r="I73" s="11"/>
      <c r="J73" s="11">
        <v>1.53</v>
      </c>
      <c r="K73" s="11"/>
      <c r="L73" s="11"/>
      <c r="M73" s="11">
        <v>0.8</v>
      </c>
      <c r="N73" s="11">
        <v>0.88</v>
      </c>
      <c r="O73" s="20">
        <f t="shared" si="11"/>
        <v>1.07</v>
      </c>
      <c r="P73" s="21"/>
      <c r="Q73" s="25">
        <v>0.43</v>
      </c>
      <c r="R73" s="26">
        <v>1.99</v>
      </c>
      <c r="S73" s="27"/>
      <c r="T73" s="27"/>
      <c r="U73" s="27">
        <v>1.39</v>
      </c>
      <c r="V73" s="27"/>
      <c r="W73" s="28">
        <f t="shared" si="10"/>
        <v>1.39</v>
      </c>
      <c r="X73" s="11"/>
      <c r="Y73" s="11"/>
      <c r="Z73" s="11"/>
      <c r="AA73" s="11"/>
      <c r="AB73" s="11"/>
      <c r="AC73" s="27">
        <v>0.5</v>
      </c>
      <c r="AD73" s="27">
        <v>0.45</v>
      </c>
      <c r="AE73" s="31">
        <f t="shared" ref="AE73:AE136" si="12">ROUNDDOWN(AVERAGE(X73:AD73),4)</f>
        <v>0.47499999999999998</v>
      </c>
      <c r="AF73" s="32">
        <f t="shared" si="7"/>
        <v>1.071</v>
      </c>
      <c r="AG73" s="11">
        <f t="shared" si="8"/>
        <v>129055.5</v>
      </c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  <c r="BY73" s="34"/>
      <c r="BZ73" s="34"/>
    </row>
    <row r="74" spans="1:78" ht="139.5" customHeight="1">
      <c r="A74" s="7">
        <f t="shared" si="9"/>
        <v>73</v>
      </c>
      <c r="B74" s="8" t="s">
        <v>1</v>
      </c>
      <c r="C74" s="8" t="s">
        <v>96</v>
      </c>
      <c r="D74" s="9">
        <v>269989</v>
      </c>
      <c r="E74" s="9">
        <v>218532</v>
      </c>
      <c r="F74" s="10">
        <v>780</v>
      </c>
      <c r="G74" s="11"/>
      <c r="H74" s="11"/>
      <c r="I74" s="11"/>
      <c r="J74" s="11">
        <v>96</v>
      </c>
      <c r="K74" s="11"/>
      <c r="L74" s="11"/>
      <c r="M74" s="11">
        <v>62</v>
      </c>
      <c r="N74" s="11"/>
      <c r="O74" s="20">
        <f t="shared" si="11"/>
        <v>79</v>
      </c>
      <c r="P74" s="21"/>
      <c r="Q74" s="25">
        <v>29.83</v>
      </c>
      <c r="R74" s="26"/>
      <c r="S74" s="27"/>
      <c r="T74" s="27"/>
      <c r="U74" s="27">
        <v>74.989999999999995</v>
      </c>
      <c r="V74" s="27"/>
      <c r="W74" s="28">
        <f t="shared" si="10"/>
        <v>74.989999999999995</v>
      </c>
      <c r="X74" s="11"/>
      <c r="Y74" s="11"/>
      <c r="Z74" s="11"/>
      <c r="AA74" s="11"/>
      <c r="AB74" s="11"/>
      <c r="AC74" s="27"/>
      <c r="AD74" s="27">
        <v>30</v>
      </c>
      <c r="AE74" s="31">
        <f t="shared" si="12"/>
        <v>30</v>
      </c>
      <c r="AF74" s="32">
        <f t="shared" si="7"/>
        <v>53.454999999999998</v>
      </c>
      <c r="AG74" s="11">
        <f t="shared" si="8"/>
        <v>41694.9</v>
      </c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</row>
    <row r="75" spans="1:78" ht="133.5" customHeight="1">
      <c r="A75" s="7">
        <f t="shared" si="9"/>
        <v>74</v>
      </c>
      <c r="B75" s="8" t="s">
        <v>1</v>
      </c>
      <c r="C75" s="8" t="s">
        <v>97</v>
      </c>
      <c r="D75" s="9">
        <v>623079</v>
      </c>
      <c r="E75" s="9">
        <v>218533</v>
      </c>
      <c r="F75" s="10">
        <v>700</v>
      </c>
      <c r="G75" s="11"/>
      <c r="H75" s="11"/>
      <c r="I75" s="11"/>
      <c r="J75" s="11">
        <v>3.774</v>
      </c>
      <c r="K75" s="11"/>
      <c r="L75" s="11"/>
      <c r="M75" s="11"/>
      <c r="N75" s="11"/>
      <c r="O75" s="20">
        <f t="shared" si="11"/>
        <v>3.774</v>
      </c>
      <c r="P75" s="21"/>
      <c r="Q75" s="25">
        <v>1.4578</v>
      </c>
      <c r="R75" s="26"/>
      <c r="S75" s="27"/>
      <c r="T75" s="27"/>
      <c r="U75" s="27"/>
      <c r="V75" s="27"/>
      <c r="W75" s="28"/>
      <c r="X75" s="11"/>
      <c r="Y75" s="11"/>
      <c r="Z75" s="11"/>
      <c r="AA75" s="11"/>
      <c r="AB75" s="11"/>
      <c r="AC75" s="27"/>
      <c r="AD75" s="27">
        <v>0.95</v>
      </c>
      <c r="AE75" s="31">
        <f t="shared" si="12"/>
        <v>0.95</v>
      </c>
      <c r="AF75" s="32">
        <f t="shared" si="7"/>
        <v>2.0606</v>
      </c>
      <c r="AG75" s="11">
        <f t="shared" si="8"/>
        <v>1442.42</v>
      </c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  <c r="BX75" s="34"/>
      <c r="BY75" s="34"/>
      <c r="BZ75" s="34"/>
    </row>
    <row r="76" spans="1:78" ht="59.25" customHeight="1">
      <c r="A76" s="7">
        <f t="shared" si="9"/>
        <v>75</v>
      </c>
      <c r="B76" s="8" t="s">
        <v>1</v>
      </c>
      <c r="C76" s="8" t="s">
        <v>98</v>
      </c>
      <c r="D76" s="9">
        <v>439209</v>
      </c>
      <c r="E76" s="9">
        <v>218534</v>
      </c>
      <c r="F76" s="10">
        <v>12</v>
      </c>
      <c r="G76" s="11"/>
      <c r="H76" s="11"/>
      <c r="I76" s="11"/>
      <c r="J76" s="11">
        <v>60.42</v>
      </c>
      <c r="K76" s="11"/>
      <c r="L76" s="11"/>
      <c r="M76" s="11">
        <v>32</v>
      </c>
      <c r="N76" s="11">
        <v>40.22</v>
      </c>
      <c r="O76" s="20">
        <f t="shared" si="11"/>
        <v>44.213299999999997</v>
      </c>
      <c r="P76" s="21"/>
      <c r="Q76" s="25">
        <v>13.75</v>
      </c>
      <c r="R76" s="26"/>
      <c r="S76" s="27">
        <v>26.07</v>
      </c>
      <c r="T76" s="27">
        <v>25.8</v>
      </c>
      <c r="U76" s="27">
        <v>32.229999999999997</v>
      </c>
      <c r="V76" s="27"/>
      <c r="W76" s="28">
        <f t="shared" si="10"/>
        <v>28.033300000000001</v>
      </c>
      <c r="X76" s="11"/>
      <c r="Y76" s="11"/>
      <c r="Z76" s="11"/>
      <c r="AA76" s="11"/>
      <c r="AB76" s="11"/>
      <c r="AC76" s="27"/>
      <c r="AD76" s="27">
        <v>15.61</v>
      </c>
      <c r="AE76" s="31">
        <f t="shared" si="12"/>
        <v>15.61</v>
      </c>
      <c r="AF76" s="32">
        <f t="shared" si="7"/>
        <v>25.401599999999998</v>
      </c>
      <c r="AG76" s="11">
        <f t="shared" si="8"/>
        <v>304.81919999999997</v>
      </c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</row>
    <row r="77" spans="1:78" ht="42.75" customHeight="1">
      <c r="A77" s="7">
        <f t="shared" si="9"/>
        <v>76</v>
      </c>
      <c r="B77" s="8" t="s">
        <v>1</v>
      </c>
      <c r="C77" s="8" t="s">
        <v>99</v>
      </c>
      <c r="D77" s="9">
        <v>439214</v>
      </c>
      <c r="E77" s="9">
        <v>218535</v>
      </c>
      <c r="F77" s="10">
        <v>12</v>
      </c>
      <c r="G77" s="11"/>
      <c r="H77" s="11"/>
      <c r="I77" s="11"/>
      <c r="J77" s="11">
        <v>113.4</v>
      </c>
      <c r="K77" s="11"/>
      <c r="L77" s="11"/>
      <c r="M77" s="11">
        <v>58</v>
      </c>
      <c r="N77" s="11">
        <v>73.138000000000005</v>
      </c>
      <c r="O77" s="20">
        <f t="shared" si="11"/>
        <v>81.512600000000006</v>
      </c>
      <c r="P77" s="21"/>
      <c r="Q77" s="25">
        <v>38.5</v>
      </c>
      <c r="R77" s="26"/>
      <c r="S77" s="27">
        <v>72.61</v>
      </c>
      <c r="T77" s="27">
        <v>61.3</v>
      </c>
      <c r="U77" s="27">
        <v>64.849999999999994</v>
      </c>
      <c r="V77" s="27"/>
      <c r="W77" s="28">
        <f t="shared" si="10"/>
        <v>66.253299999999996</v>
      </c>
      <c r="X77" s="11"/>
      <c r="Y77" s="11"/>
      <c r="Z77" s="11"/>
      <c r="AA77" s="11"/>
      <c r="AB77" s="11"/>
      <c r="AC77" s="27">
        <v>41.98</v>
      </c>
      <c r="AD77" s="27">
        <v>45.43</v>
      </c>
      <c r="AE77" s="31">
        <f t="shared" si="12"/>
        <v>43.704999999999998</v>
      </c>
      <c r="AF77" s="32">
        <f t="shared" si="7"/>
        <v>57.492699999999999</v>
      </c>
      <c r="AG77" s="11">
        <f t="shared" si="8"/>
        <v>689.91239999999993</v>
      </c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</row>
    <row r="78" spans="1:78" ht="44.25" customHeight="1">
      <c r="A78" s="7">
        <f t="shared" si="9"/>
        <v>77</v>
      </c>
      <c r="B78" s="8" t="s">
        <v>1</v>
      </c>
      <c r="C78" s="8" t="s">
        <v>100</v>
      </c>
      <c r="D78" s="15">
        <v>439207</v>
      </c>
      <c r="E78" s="15">
        <v>218536</v>
      </c>
      <c r="F78" s="10">
        <v>15</v>
      </c>
      <c r="G78" s="11"/>
      <c r="H78" s="11"/>
      <c r="I78" s="11"/>
      <c r="J78" s="11"/>
      <c r="K78" s="11"/>
      <c r="L78" s="11"/>
      <c r="M78" s="11"/>
      <c r="N78" s="11">
        <v>56.96</v>
      </c>
      <c r="O78" s="20">
        <f t="shared" si="11"/>
        <v>56.96</v>
      </c>
      <c r="P78" s="21"/>
      <c r="Q78" s="25">
        <v>52.86</v>
      </c>
      <c r="R78" s="26"/>
      <c r="S78" s="27"/>
      <c r="T78" s="27">
        <v>28.7</v>
      </c>
      <c r="U78" s="27"/>
      <c r="V78" s="27"/>
      <c r="W78" s="28">
        <f t="shared" si="10"/>
        <v>28.7</v>
      </c>
      <c r="X78" s="11"/>
      <c r="Y78" s="11"/>
      <c r="Z78" s="11"/>
      <c r="AA78" s="11"/>
      <c r="AB78" s="11"/>
      <c r="AC78" s="27"/>
      <c r="AD78" s="27">
        <v>22</v>
      </c>
      <c r="AE78" s="31">
        <f t="shared" si="12"/>
        <v>22</v>
      </c>
      <c r="AF78" s="32">
        <f t="shared" si="7"/>
        <v>40.130000000000003</v>
      </c>
      <c r="AG78" s="11">
        <f t="shared" si="8"/>
        <v>601.95000000000005</v>
      </c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</row>
    <row r="79" spans="1:78" ht="105.75" customHeight="1">
      <c r="A79" s="7">
        <f t="shared" si="9"/>
        <v>78</v>
      </c>
      <c r="B79" s="8" t="s">
        <v>1</v>
      </c>
      <c r="C79" s="8" t="s">
        <v>101</v>
      </c>
      <c r="D79" s="13">
        <v>484805</v>
      </c>
      <c r="E79" s="13">
        <v>218538</v>
      </c>
      <c r="F79" s="10">
        <v>450</v>
      </c>
      <c r="G79" s="11"/>
      <c r="H79" s="11"/>
      <c r="I79" s="11"/>
      <c r="J79" s="11"/>
      <c r="K79" s="11"/>
      <c r="L79" s="11"/>
      <c r="M79" s="11"/>
      <c r="N79" s="11">
        <v>12.58</v>
      </c>
      <c r="O79" s="20">
        <f t="shared" si="11"/>
        <v>12.58</v>
      </c>
      <c r="P79" s="21"/>
      <c r="Q79" s="25"/>
      <c r="R79" s="26"/>
      <c r="S79" s="27"/>
      <c r="T79" s="27"/>
      <c r="U79" s="27">
        <v>10.78</v>
      </c>
      <c r="V79" s="27"/>
      <c r="W79" s="28">
        <f t="shared" si="10"/>
        <v>10.78</v>
      </c>
      <c r="X79" s="11"/>
      <c r="Y79" s="11"/>
      <c r="Z79" s="11"/>
      <c r="AA79" s="11"/>
      <c r="AB79" s="11"/>
      <c r="AC79" s="27"/>
      <c r="AD79" s="27"/>
      <c r="AE79" s="31"/>
      <c r="AF79" s="32">
        <f t="shared" si="7"/>
        <v>11.68</v>
      </c>
      <c r="AG79" s="11">
        <f t="shared" si="8"/>
        <v>5256</v>
      </c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</row>
    <row r="80" spans="1:78" ht="99.75" customHeight="1">
      <c r="A80" s="7">
        <f t="shared" si="9"/>
        <v>79</v>
      </c>
      <c r="B80" s="8" t="s">
        <v>1</v>
      </c>
      <c r="C80" s="8" t="s">
        <v>102</v>
      </c>
      <c r="D80" s="13">
        <v>484807</v>
      </c>
      <c r="E80" s="13">
        <v>218539</v>
      </c>
      <c r="F80" s="10">
        <v>50</v>
      </c>
      <c r="G80" s="11"/>
      <c r="H80" s="11"/>
      <c r="I80" s="11"/>
      <c r="J80" s="11"/>
      <c r="K80" s="11"/>
      <c r="L80" s="11"/>
      <c r="M80" s="11"/>
      <c r="N80" s="11"/>
      <c r="O80" s="20"/>
      <c r="P80" s="21"/>
      <c r="Q80" s="25">
        <v>28.4</v>
      </c>
      <c r="R80" s="26"/>
      <c r="S80" s="27"/>
      <c r="T80" s="27"/>
      <c r="U80" s="27">
        <v>44.51</v>
      </c>
      <c r="V80" s="27"/>
      <c r="W80" s="28">
        <f t="shared" si="10"/>
        <v>44.51</v>
      </c>
      <c r="X80" s="11"/>
      <c r="Y80" s="11"/>
      <c r="Z80" s="11"/>
      <c r="AA80" s="11"/>
      <c r="AB80" s="11"/>
      <c r="AC80" s="27"/>
      <c r="AD80" s="27"/>
      <c r="AE80" s="31"/>
      <c r="AF80" s="32">
        <f t="shared" si="7"/>
        <v>36.454999999999998</v>
      </c>
      <c r="AG80" s="11">
        <f t="shared" si="8"/>
        <v>1822.75</v>
      </c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</row>
    <row r="81" spans="1:78" ht="200.25" customHeight="1">
      <c r="A81" s="7">
        <f t="shared" si="9"/>
        <v>80</v>
      </c>
      <c r="B81" s="8" t="s">
        <v>1</v>
      </c>
      <c r="C81" s="8" t="s">
        <v>103</v>
      </c>
      <c r="D81" s="9">
        <v>483363</v>
      </c>
      <c r="E81" s="9">
        <v>218542</v>
      </c>
      <c r="F81" s="10">
        <v>45000</v>
      </c>
      <c r="G81" s="11"/>
      <c r="H81" s="11"/>
      <c r="I81" s="11"/>
      <c r="J81" s="11"/>
      <c r="K81" s="11"/>
      <c r="L81" s="11"/>
      <c r="M81" s="11"/>
      <c r="N81" s="11">
        <v>4.36E-2</v>
      </c>
      <c r="O81" s="20">
        <f t="shared" si="11"/>
        <v>4.36E-2</v>
      </c>
      <c r="P81" s="21"/>
      <c r="Q81" s="25">
        <v>0.03</v>
      </c>
      <c r="R81" s="26"/>
      <c r="S81" s="27"/>
      <c r="T81" s="27"/>
      <c r="U81" s="27">
        <v>3.9600000000000003E-2</v>
      </c>
      <c r="V81" s="27">
        <v>3.3500000000000002E-2</v>
      </c>
      <c r="W81" s="28">
        <f t="shared" si="10"/>
        <v>3.6499999999999998E-2</v>
      </c>
      <c r="X81" s="11"/>
      <c r="Y81" s="11"/>
      <c r="Z81" s="11"/>
      <c r="AA81" s="11"/>
      <c r="AB81" s="11"/>
      <c r="AC81" s="27"/>
      <c r="AD81" s="27">
        <v>2.3800000000000002E-2</v>
      </c>
      <c r="AE81" s="31">
        <f t="shared" si="12"/>
        <v>2.3800000000000002E-2</v>
      </c>
      <c r="AF81" s="32">
        <f t="shared" si="7"/>
        <v>3.3399999999999999E-2</v>
      </c>
      <c r="AG81" s="11">
        <f t="shared" si="8"/>
        <v>1503</v>
      </c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  <c r="BY81" s="34"/>
      <c r="BZ81" s="34"/>
    </row>
    <row r="82" spans="1:78" ht="193.5" customHeight="1">
      <c r="A82" s="7">
        <f t="shared" si="9"/>
        <v>81</v>
      </c>
      <c r="B82" s="8" t="s">
        <v>1</v>
      </c>
      <c r="C82" s="8" t="s">
        <v>104</v>
      </c>
      <c r="D82" s="9">
        <v>483363</v>
      </c>
      <c r="E82" s="9">
        <v>218543</v>
      </c>
      <c r="F82" s="10">
        <v>15000</v>
      </c>
      <c r="G82" s="11"/>
      <c r="H82" s="11"/>
      <c r="I82" s="11"/>
      <c r="J82" s="11"/>
      <c r="K82" s="11"/>
      <c r="L82" s="11"/>
      <c r="M82" s="11"/>
      <c r="N82" s="11">
        <v>4.41E-2</v>
      </c>
      <c r="O82" s="20">
        <f t="shared" si="11"/>
        <v>4.41E-2</v>
      </c>
      <c r="P82" s="21"/>
      <c r="Q82" s="25">
        <v>0.03</v>
      </c>
      <c r="R82" s="26"/>
      <c r="S82" s="27"/>
      <c r="T82" s="27"/>
      <c r="U82" s="27">
        <v>3.5999999999999997E-2</v>
      </c>
      <c r="V82" s="27">
        <v>3.78E-2</v>
      </c>
      <c r="W82" s="28">
        <f t="shared" si="10"/>
        <v>3.6900000000000002E-2</v>
      </c>
      <c r="X82" s="11"/>
      <c r="Y82" s="11"/>
      <c r="Z82" s="11"/>
      <c r="AA82" s="11"/>
      <c r="AB82" s="11"/>
      <c r="AC82" s="27"/>
      <c r="AD82" s="27">
        <v>2.75E-2</v>
      </c>
      <c r="AE82" s="31">
        <f t="shared" si="12"/>
        <v>2.75E-2</v>
      </c>
      <c r="AF82" s="32">
        <f t="shared" si="7"/>
        <v>3.4599999999999999E-2</v>
      </c>
      <c r="AG82" s="11">
        <f t="shared" si="8"/>
        <v>519</v>
      </c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</row>
    <row r="83" spans="1:78" ht="103.5" customHeight="1">
      <c r="A83" s="7">
        <f t="shared" si="9"/>
        <v>82</v>
      </c>
      <c r="B83" s="8" t="s">
        <v>1</v>
      </c>
      <c r="C83" s="8" t="s">
        <v>105</v>
      </c>
      <c r="D83" s="13">
        <v>616041</v>
      </c>
      <c r="E83" s="13">
        <v>218544</v>
      </c>
      <c r="F83" s="10">
        <v>10</v>
      </c>
      <c r="G83" s="11"/>
      <c r="H83" s="11"/>
      <c r="I83" s="11"/>
      <c r="J83" s="11">
        <v>48.9</v>
      </c>
      <c r="K83" s="11"/>
      <c r="L83" s="11"/>
      <c r="M83" s="11"/>
      <c r="N83" s="11">
        <v>91.98</v>
      </c>
      <c r="O83" s="20">
        <f t="shared" si="11"/>
        <v>70.44</v>
      </c>
      <c r="P83" s="21"/>
      <c r="Q83" s="25">
        <v>12.88</v>
      </c>
      <c r="R83" s="26"/>
      <c r="S83" s="27"/>
      <c r="T83" s="27"/>
      <c r="U83" s="27"/>
      <c r="V83" s="27"/>
      <c r="W83" s="28"/>
      <c r="X83" s="11"/>
      <c r="Y83" s="11"/>
      <c r="Z83" s="11"/>
      <c r="AA83" s="11"/>
      <c r="AB83" s="11"/>
      <c r="AC83" s="27"/>
      <c r="AD83" s="27"/>
      <c r="AE83" s="31"/>
      <c r="AF83" s="32">
        <f t="shared" si="7"/>
        <v>41.66</v>
      </c>
      <c r="AG83" s="11">
        <f t="shared" si="8"/>
        <v>416.59999999999997</v>
      </c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  <c r="BY83" s="34"/>
      <c r="BZ83" s="34"/>
    </row>
    <row r="84" spans="1:78" ht="126" customHeight="1">
      <c r="A84" s="7">
        <f t="shared" si="9"/>
        <v>83</v>
      </c>
      <c r="B84" s="12" t="s">
        <v>1</v>
      </c>
      <c r="C84" s="8" t="s">
        <v>106</v>
      </c>
      <c r="D84" s="13">
        <v>452823</v>
      </c>
      <c r="E84" s="13">
        <v>218545</v>
      </c>
      <c r="F84" s="10">
        <v>12</v>
      </c>
      <c r="G84" s="11"/>
      <c r="H84" s="11"/>
      <c r="I84" s="11"/>
      <c r="J84" s="11"/>
      <c r="K84" s="11"/>
      <c r="L84" s="11">
        <v>1440</v>
      </c>
      <c r="M84" s="11"/>
      <c r="N84" s="11"/>
      <c r="O84" s="20">
        <f t="shared" si="11"/>
        <v>1440</v>
      </c>
      <c r="P84" s="21"/>
      <c r="Q84" s="25">
        <v>709.94</v>
      </c>
      <c r="R84" s="26"/>
      <c r="S84" s="27"/>
      <c r="T84" s="27"/>
      <c r="U84" s="27">
        <v>2075.67</v>
      </c>
      <c r="V84" s="27"/>
      <c r="W84" s="28">
        <f t="shared" si="10"/>
        <v>2075.67</v>
      </c>
      <c r="X84" s="11"/>
      <c r="Y84" s="11"/>
      <c r="Z84" s="11"/>
      <c r="AA84" s="11"/>
      <c r="AB84" s="11"/>
      <c r="AC84" s="27"/>
      <c r="AD84" s="27"/>
      <c r="AE84" s="31"/>
      <c r="AF84" s="32">
        <f t="shared" si="7"/>
        <v>1408.5365999999999</v>
      </c>
      <c r="AG84" s="11">
        <f t="shared" si="8"/>
        <v>16902.439200000001</v>
      </c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</row>
    <row r="85" spans="1:78" ht="180.75" customHeight="1">
      <c r="A85" s="7">
        <f t="shared" si="9"/>
        <v>84</v>
      </c>
      <c r="B85" s="8" t="s">
        <v>1</v>
      </c>
      <c r="C85" s="8" t="s">
        <v>107</v>
      </c>
      <c r="D85" s="9">
        <v>454905</v>
      </c>
      <c r="E85" s="9">
        <v>218546</v>
      </c>
      <c r="F85" s="10">
        <v>20</v>
      </c>
      <c r="G85" s="11"/>
      <c r="H85" s="11"/>
      <c r="I85" s="11"/>
      <c r="J85" s="11"/>
      <c r="K85" s="11"/>
      <c r="L85" s="11">
        <v>1200</v>
      </c>
      <c r="M85" s="11"/>
      <c r="N85" s="11"/>
      <c r="O85" s="20">
        <f t="shared" si="11"/>
        <v>1200</v>
      </c>
      <c r="P85" s="21"/>
      <c r="Q85" s="25">
        <v>297.5</v>
      </c>
      <c r="R85" s="26"/>
      <c r="S85" s="27"/>
      <c r="T85" s="27">
        <v>427.95</v>
      </c>
      <c r="U85" s="27"/>
      <c r="V85" s="27"/>
      <c r="W85" s="28">
        <f t="shared" si="10"/>
        <v>427.95</v>
      </c>
      <c r="X85" s="11"/>
      <c r="Y85" s="11"/>
      <c r="Z85" s="11"/>
      <c r="AA85" s="11"/>
      <c r="AB85" s="11"/>
      <c r="AC85" s="27"/>
      <c r="AD85" s="27"/>
      <c r="AE85" s="31"/>
      <c r="AF85" s="32">
        <f t="shared" si="7"/>
        <v>641.81659999999999</v>
      </c>
      <c r="AG85" s="11">
        <f t="shared" si="8"/>
        <v>12836.332</v>
      </c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  <c r="BY85" s="34"/>
      <c r="BZ85" s="34"/>
    </row>
    <row r="86" spans="1:78" ht="96" customHeight="1">
      <c r="A86" s="7">
        <f t="shared" si="9"/>
        <v>85</v>
      </c>
      <c r="B86" s="8" t="s">
        <v>108</v>
      </c>
      <c r="C86" s="8" t="s">
        <v>109</v>
      </c>
      <c r="D86" s="13">
        <v>448612</v>
      </c>
      <c r="E86" s="13">
        <v>218547</v>
      </c>
      <c r="F86" s="10">
        <v>50</v>
      </c>
      <c r="G86" s="11"/>
      <c r="H86" s="11"/>
      <c r="I86" s="11"/>
      <c r="J86" s="11">
        <v>11.97</v>
      </c>
      <c r="K86" s="11"/>
      <c r="L86" s="11"/>
      <c r="M86" s="11"/>
      <c r="N86" s="11"/>
      <c r="O86" s="20">
        <f t="shared" si="11"/>
        <v>11.97</v>
      </c>
      <c r="P86" s="21">
        <v>3.03</v>
      </c>
      <c r="Q86" s="25">
        <v>7.56</v>
      </c>
      <c r="R86" s="26">
        <v>10.86</v>
      </c>
      <c r="S86" s="27"/>
      <c r="T86" s="27"/>
      <c r="U86" s="27"/>
      <c r="V86" s="27"/>
      <c r="W86" s="28"/>
      <c r="X86" s="11"/>
      <c r="Y86" s="11"/>
      <c r="Z86" s="11"/>
      <c r="AA86" s="11"/>
      <c r="AB86" s="11"/>
      <c r="AC86" s="27"/>
      <c r="AD86" s="27"/>
      <c r="AE86" s="31"/>
      <c r="AF86" s="32">
        <f t="shared" si="7"/>
        <v>8.3550000000000004</v>
      </c>
      <c r="AG86" s="11">
        <f t="shared" si="8"/>
        <v>417.75</v>
      </c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  <c r="BY86" s="34"/>
      <c r="BZ86" s="34"/>
    </row>
    <row r="87" spans="1:78" ht="74.25" customHeight="1">
      <c r="A87" s="7">
        <f t="shared" si="9"/>
        <v>86</v>
      </c>
      <c r="B87" s="8" t="s">
        <v>20</v>
      </c>
      <c r="C87" s="8" t="s">
        <v>110</v>
      </c>
      <c r="D87" s="9">
        <v>396158</v>
      </c>
      <c r="E87" s="9">
        <v>218548</v>
      </c>
      <c r="F87" s="10">
        <v>28</v>
      </c>
      <c r="G87" s="11"/>
      <c r="H87" s="11"/>
      <c r="I87" s="11"/>
      <c r="J87" s="11">
        <v>195</v>
      </c>
      <c r="K87" s="11"/>
      <c r="L87" s="11"/>
      <c r="M87" s="11">
        <v>88</v>
      </c>
      <c r="N87" s="11">
        <v>348.02</v>
      </c>
      <c r="O87" s="20">
        <f t="shared" si="11"/>
        <v>210.34</v>
      </c>
      <c r="P87" s="21"/>
      <c r="Q87" s="25">
        <v>86.13</v>
      </c>
      <c r="R87" s="26"/>
      <c r="S87" s="27"/>
      <c r="T87" s="27"/>
      <c r="U87" s="27">
        <v>156.01</v>
      </c>
      <c r="V87" s="27"/>
      <c r="W87" s="28">
        <f t="shared" si="10"/>
        <v>156.01</v>
      </c>
      <c r="X87" s="11"/>
      <c r="Y87" s="11"/>
      <c r="Z87" s="11"/>
      <c r="AA87" s="11"/>
      <c r="AB87" s="11">
        <v>65.73</v>
      </c>
      <c r="AC87" s="27"/>
      <c r="AD87" s="27">
        <v>66</v>
      </c>
      <c r="AE87" s="31">
        <f t="shared" si="12"/>
        <v>65.864999999999995</v>
      </c>
      <c r="AF87" s="32">
        <f t="shared" si="7"/>
        <v>129.58619999999999</v>
      </c>
      <c r="AG87" s="11">
        <f t="shared" si="8"/>
        <v>3628.4135999999999</v>
      </c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</row>
    <row r="88" spans="1:78" ht="134.25" customHeight="1">
      <c r="A88" s="7">
        <f t="shared" si="9"/>
        <v>87</v>
      </c>
      <c r="B88" s="8" t="s">
        <v>1</v>
      </c>
      <c r="C88" s="8" t="s">
        <v>111</v>
      </c>
      <c r="D88" s="9">
        <v>404651</v>
      </c>
      <c r="E88" s="9">
        <v>218549</v>
      </c>
      <c r="F88" s="10">
        <v>317</v>
      </c>
      <c r="G88" s="11"/>
      <c r="H88" s="11"/>
      <c r="I88" s="11"/>
      <c r="J88" s="11">
        <v>53.97</v>
      </c>
      <c r="K88" s="11"/>
      <c r="L88" s="11"/>
      <c r="M88" s="11"/>
      <c r="N88" s="11">
        <v>47.25</v>
      </c>
      <c r="O88" s="20">
        <f t="shared" si="11"/>
        <v>50.61</v>
      </c>
      <c r="P88" s="21"/>
      <c r="Q88" s="25">
        <v>24.66</v>
      </c>
      <c r="R88" s="26"/>
      <c r="S88" s="27"/>
      <c r="T88" s="27"/>
      <c r="U88" s="27"/>
      <c r="V88" s="27"/>
      <c r="W88" s="28"/>
      <c r="X88" s="11"/>
      <c r="Y88" s="11"/>
      <c r="Z88" s="11">
        <v>39.15</v>
      </c>
      <c r="AA88" s="11"/>
      <c r="AB88" s="11"/>
      <c r="AC88" s="27"/>
      <c r="AD88" s="27">
        <v>18.3</v>
      </c>
      <c r="AE88" s="31">
        <f t="shared" si="12"/>
        <v>28.725000000000001</v>
      </c>
      <c r="AF88" s="32">
        <f t="shared" si="7"/>
        <v>34.664999999999999</v>
      </c>
      <c r="AG88" s="11">
        <f t="shared" si="8"/>
        <v>10988.805</v>
      </c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</row>
    <row r="89" spans="1:78" ht="108" customHeight="1">
      <c r="A89" s="7">
        <f t="shared" si="9"/>
        <v>88</v>
      </c>
      <c r="B89" s="8" t="s">
        <v>1</v>
      </c>
      <c r="C89" s="8" t="s">
        <v>112</v>
      </c>
      <c r="D89" s="13">
        <v>441576</v>
      </c>
      <c r="E89" s="13">
        <v>218550</v>
      </c>
      <c r="F89" s="10">
        <v>505</v>
      </c>
      <c r="G89" s="11"/>
      <c r="H89" s="11"/>
      <c r="I89" s="11"/>
      <c r="J89" s="11"/>
      <c r="K89" s="11"/>
      <c r="L89" s="11"/>
      <c r="M89" s="11"/>
      <c r="N89" s="11">
        <v>39.979999999999997</v>
      </c>
      <c r="O89" s="20">
        <f t="shared" si="11"/>
        <v>39.979999999999997</v>
      </c>
      <c r="P89" s="21"/>
      <c r="Q89" s="25">
        <v>21.15</v>
      </c>
      <c r="R89" s="26"/>
      <c r="S89" s="27"/>
      <c r="T89" s="27"/>
      <c r="U89" s="27"/>
      <c r="V89" s="27"/>
      <c r="W89" s="28"/>
      <c r="X89" s="11"/>
      <c r="Y89" s="11"/>
      <c r="Z89" s="11"/>
      <c r="AA89" s="11"/>
      <c r="AB89" s="11"/>
      <c r="AC89" s="27"/>
      <c r="AD89" s="27"/>
      <c r="AE89" s="31"/>
      <c r="AF89" s="32">
        <f t="shared" si="7"/>
        <v>30.565000000000001</v>
      </c>
      <c r="AG89" s="11">
        <f t="shared" si="8"/>
        <v>15435.325000000001</v>
      </c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</row>
    <row r="90" spans="1:78" ht="90.75" customHeight="1">
      <c r="A90" s="7">
        <f t="shared" si="9"/>
        <v>89</v>
      </c>
      <c r="B90" s="8" t="s">
        <v>1</v>
      </c>
      <c r="C90" s="8" t="s">
        <v>113</v>
      </c>
      <c r="D90" s="9">
        <v>340702</v>
      </c>
      <c r="E90" s="9">
        <v>218552</v>
      </c>
      <c r="F90" s="10">
        <v>220</v>
      </c>
      <c r="G90" s="11"/>
      <c r="H90" s="11"/>
      <c r="I90" s="11"/>
      <c r="J90" s="11">
        <v>54.72</v>
      </c>
      <c r="K90" s="11"/>
      <c r="L90" s="11"/>
      <c r="M90" s="11"/>
      <c r="N90" s="11"/>
      <c r="O90" s="20">
        <f t="shared" si="11"/>
        <v>54.72</v>
      </c>
      <c r="P90" s="21"/>
      <c r="Q90" s="25">
        <v>21.9</v>
      </c>
      <c r="R90" s="26">
        <v>67.25</v>
      </c>
      <c r="S90" s="27"/>
      <c r="T90" s="27"/>
      <c r="U90" s="27">
        <v>55.76</v>
      </c>
      <c r="V90" s="27"/>
      <c r="W90" s="28">
        <f t="shared" si="10"/>
        <v>55.76</v>
      </c>
      <c r="X90" s="11"/>
      <c r="Y90" s="11"/>
      <c r="Z90" s="11">
        <v>35.909999999999997</v>
      </c>
      <c r="AA90" s="11"/>
      <c r="AB90" s="11"/>
      <c r="AC90" s="27"/>
      <c r="AD90" s="27">
        <v>17.7</v>
      </c>
      <c r="AE90" s="31">
        <f t="shared" si="12"/>
        <v>26.805</v>
      </c>
      <c r="AF90" s="32">
        <f t="shared" ref="AF90:AF153" si="13">ROUNDDOWN(AVERAGE(O90,P90,Q90,R90,W90,AE90),4)</f>
        <v>45.286999999999999</v>
      </c>
      <c r="AG90" s="11">
        <f t="shared" si="8"/>
        <v>9963.14</v>
      </c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</row>
    <row r="91" spans="1:78" ht="156" customHeight="1">
      <c r="A91" s="7">
        <f t="shared" si="9"/>
        <v>90</v>
      </c>
      <c r="B91" s="8" t="s">
        <v>1</v>
      </c>
      <c r="C91" s="8" t="s">
        <v>114</v>
      </c>
      <c r="D91" s="9">
        <v>481426</v>
      </c>
      <c r="E91" s="9">
        <v>218553</v>
      </c>
      <c r="F91" s="10">
        <v>5000</v>
      </c>
      <c r="G91" s="11"/>
      <c r="H91" s="11"/>
      <c r="I91" s="11"/>
      <c r="J91" s="11">
        <v>5.73</v>
      </c>
      <c r="K91" s="11"/>
      <c r="L91" s="11"/>
      <c r="M91" s="11"/>
      <c r="N91" s="11">
        <v>3.3</v>
      </c>
      <c r="O91" s="20">
        <f t="shared" si="11"/>
        <v>4.5149999999999997</v>
      </c>
      <c r="P91" s="21"/>
      <c r="Q91" s="25">
        <v>1.96</v>
      </c>
      <c r="R91" s="26"/>
      <c r="S91" s="27"/>
      <c r="T91" s="27"/>
      <c r="U91" s="27">
        <v>6.64</v>
      </c>
      <c r="V91" s="27"/>
      <c r="W91" s="28">
        <f t="shared" si="10"/>
        <v>6.64</v>
      </c>
      <c r="X91" s="11"/>
      <c r="Y91" s="11">
        <v>1.621</v>
      </c>
      <c r="Z91" s="11"/>
      <c r="AA91" s="11"/>
      <c r="AB91" s="11"/>
      <c r="AC91" s="27"/>
      <c r="AD91" s="27"/>
      <c r="AE91" s="31">
        <f t="shared" si="12"/>
        <v>1.621</v>
      </c>
      <c r="AF91" s="32">
        <f t="shared" si="13"/>
        <v>3.6840000000000002</v>
      </c>
      <c r="AG91" s="11">
        <f t="shared" si="8"/>
        <v>18420</v>
      </c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</row>
    <row r="92" spans="1:78" ht="141.75" customHeight="1">
      <c r="A92" s="7">
        <f t="shared" si="9"/>
        <v>91</v>
      </c>
      <c r="B92" s="8" t="s">
        <v>1</v>
      </c>
      <c r="C92" s="8" t="s">
        <v>115</v>
      </c>
      <c r="D92" s="9">
        <v>442460</v>
      </c>
      <c r="E92" s="9">
        <v>218554</v>
      </c>
      <c r="F92" s="10">
        <v>5</v>
      </c>
      <c r="G92" s="11"/>
      <c r="H92" s="11"/>
      <c r="I92" s="11"/>
      <c r="J92" s="11"/>
      <c r="K92" s="11"/>
      <c r="L92" s="11"/>
      <c r="M92" s="11"/>
      <c r="N92" s="11"/>
      <c r="O92" s="20"/>
      <c r="P92" s="21"/>
      <c r="Q92" s="25">
        <v>46.67</v>
      </c>
      <c r="R92" s="26"/>
      <c r="S92" s="27"/>
      <c r="T92" s="27"/>
      <c r="U92" s="27">
        <v>97.94</v>
      </c>
      <c r="V92" s="27"/>
      <c r="W92" s="28">
        <f t="shared" si="10"/>
        <v>97.94</v>
      </c>
      <c r="X92" s="11"/>
      <c r="Y92" s="11"/>
      <c r="Z92" s="11">
        <v>85.45</v>
      </c>
      <c r="AA92" s="11"/>
      <c r="AB92" s="11"/>
      <c r="AC92" s="27">
        <v>163.33000000000001</v>
      </c>
      <c r="AD92" s="27">
        <v>47.78</v>
      </c>
      <c r="AE92" s="31">
        <f t="shared" si="12"/>
        <v>98.853300000000004</v>
      </c>
      <c r="AF92" s="32">
        <f t="shared" si="13"/>
        <v>81.154399999999995</v>
      </c>
      <c r="AG92" s="11">
        <f t="shared" si="8"/>
        <v>405.77199999999999</v>
      </c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</row>
    <row r="93" spans="1:78" ht="195.75" customHeight="1">
      <c r="A93" s="7">
        <f t="shared" si="9"/>
        <v>92</v>
      </c>
      <c r="B93" s="8" t="s">
        <v>1</v>
      </c>
      <c r="C93" s="8" t="s">
        <v>116</v>
      </c>
      <c r="D93" s="9">
        <v>442491</v>
      </c>
      <c r="E93" s="9">
        <v>218555</v>
      </c>
      <c r="F93" s="10">
        <v>2</v>
      </c>
      <c r="G93" s="11"/>
      <c r="H93" s="11"/>
      <c r="I93" s="11"/>
      <c r="J93" s="11"/>
      <c r="K93" s="11"/>
      <c r="L93" s="11"/>
      <c r="M93" s="11"/>
      <c r="N93" s="11"/>
      <c r="O93" s="20"/>
      <c r="P93" s="21"/>
      <c r="Q93" s="25">
        <v>963.7</v>
      </c>
      <c r="R93" s="26"/>
      <c r="S93" s="27"/>
      <c r="T93" s="27">
        <v>1257.95</v>
      </c>
      <c r="U93" s="27">
        <v>1729.22</v>
      </c>
      <c r="V93" s="27"/>
      <c r="W93" s="28">
        <f t="shared" si="10"/>
        <v>1493.585</v>
      </c>
      <c r="X93" s="11"/>
      <c r="Y93" s="11"/>
      <c r="Z93" s="11">
        <v>1478.84</v>
      </c>
      <c r="AA93" s="11"/>
      <c r="AB93" s="11"/>
      <c r="AC93" s="27"/>
      <c r="AD93" s="27">
        <v>940</v>
      </c>
      <c r="AE93" s="31">
        <f t="shared" si="12"/>
        <v>1209.42</v>
      </c>
      <c r="AF93" s="32">
        <f t="shared" si="13"/>
        <v>1222.2349999999999</v>
      </c>
      <c r="AG93" s="11">
        <f t="shared" si="8"/>
        <v>2444.4699999999998</v>
      </c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</row>
    <row r="94" spans="1:78" ht="108" customHeight="1">
      <c r="A94" s="7">
        <f t="shared" si="9"/>
        <v>93</v>
      </c>
      <c r="B94" s="8" t="s">
        <v>1</v>
      </c>
      <c r="C94" s="8" t="s">
        <v>117</v>
      </c>
      <c r="D94" s="9">
        <v>442451</v>
      </c>
      <c r="E94" s="9">
        <v>218556</v>
      </c>
      <c r="F94" s="10">
        <v>10</v>
      </c>
      <c r="G94" s="11"/>
      <c r="H94" s="11"/>
      <c r="I94" s="11"/>
      <c r="J94" s="11"/>
      <c r="K94" s="11"/>
      <c r="L94" s="11"/>
      <c r="M94" s="11"/>
      <c r="N94" s="11"/>
      <c r="O94" s="20"/>
      <c r="P94" s="21"/>
      <c r="Q94" s="25">
        <v>166.25</v>
      </c>
      <c r="R94" s="26"/>
      <c r="S94" s="27"/>
      <c r="T94" s="27">
        <v>197.95</v>
      </c>
      <c r="U94" s="27"/>
      <c r="V94" s="27"/>
      <c r="W94" s="28">
        <f t="shared" si="10"/>
        <v>197.95</v>
      </c>
      <c r="X94" s="11"/>
      <c r="Y94" s="11"/>
      <c r="Z94" s="11"/>
      <c r="AA94" s="11"/>
      <c r="AB94" s="11"/>
      <c r="AC94" s="27"/>
      <c r="AD94" s="27">
        <v>136.19999999999999</v>
      </c>
      <c r="AE94" s="31">
        <f t="shared" si="12"/>
        <v>136.19999999999999</v>
      </c>
      <c r="AF94" s="32">
        <f t="shared" si="13"/>
        <v>166.8</v>
      </c>
      <c r="AG94" s="11">
        <f t="shared" si="8"/>
        <v>1668</v>
      </c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</row>
    <row r="95" spans="1:78" ht="114" customHeight="1">
      <c r="A95" s="7">
        <f t="shared" si="9"/>
        <v>94</v>
      </c>
      <c r="B95" s="8" t="s">
        <v>1</v>
      </c>
      <c r="C95" s="8" t="s">
        <v>333</v>
      </c>
      <c r="D95" s="9">
        <v>464737</v>
      </c>
      <c r="E95" s="9">
        <v>218557</v>
      </c>
      <c r="F95" s="10">
        <v>100</v>
      </c>
      <c r="G95" s="11"/>
      <c r="H95" s="11"/>
      <c r="I95" s="11"/>
      <c r="J95" s="11">
        <v>4.53</v>
      </c>
      <c r="K95" s="11"/>
      <c r="L95" s="11"/>
      <c r="M95" s="11"/>
      <c r="N95" s="11"/>
      <c r="O95" s="20">
        <f t="shared" si="11"/>
        <v>4.53</v>
      </c>
      <c r="P95" s="21"/>
      <c r="Q95" s="25">
        <v>1.68</v>
      </c>
      <c r="R95" s="26"/>
      <c r="S95" s="27"/>
      <c r="T95" s="27"/>
      <c r="U95" s="27"/>
      <c r="V95" s="27"/>
      <c r="W95" s="28"/>
      <c r="X95" s="11"/>
      <c r="Y95" s="11"/>
      <c r="Z95" s="11"/>
      <c r="AA95" s="11"/>
      <c r="AB95" s="11"/>
      <c r="AC95" s="27"/>
      <c r="AD95" s="27">
        <v>3</v>
      </c>
      <c r="AE95" s="31">
        <f t="shared" si="12"/>
        <v>3</v>
      </c>
      <c r="AF95" s="32">
        <f t="shared" si="13"/>
        <v>3.07</v>
      </c>
      <c r="AG95" s="11">
        <f t="shared" si="8"/>
        <v>307</v>
      </c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</row>
    <row r="96" spans="1:78" ht="121.5" customHeight="1">
      <c r="A96" s="7">
        <f t="shared" si="9"/>
        <v>95</v>
      </c>
      <c r="B96" s="8" t="s">
        <v>1</v>
      </c>
      <c r="C96" s="8" t="s">
        <v>119</v>
      </c>
      <c r="D96" s="9">
        <v>464738</v>
      </c>
      <c r="E96" s="9">
        <v>218558</v>
      </c>
      <c r="F96" s="10">
        <v>100</v>
      </c>
      <c r="G96" s="11"/>
      <c r="H96" s="11"/>
      <c r="I96" s="11"/>
      <c r="J96" s="11">
        <v>5.91</v>
      </c>
      <c r="K96" s="11"/>
      <c r="L96" s="11"/>
      <c r="M96" s="11"/>
      <c r="N96" s="11"/>
      <c r="O96" s="20">
        <f t="shared" si="11"/>
        <v>5.91</v>
      </c>
      <c r="P96" s="21"/>
      <c r="Q96" s="25">
        <v>3.32</v>
      </c>
      <c r="R96" s="26"/>
      <c r="S96" s="27"/>
      <c r="T96" s="27"/>
      <c r="U96" s="27">
        <v>2.2216</v>
      </c>
      <c r="V96" s="27"/>
      <c r="W96" s="28">
        <f t="shared" si="10"/>
        <v>2.2216</v>
      </c>
      <c r="X96" s="11"/>
      <c r="Y96" s="11"/>
      <c r="Z96" s="11"/>
      <c r="AA96" s="11"/>
      <c r="AB96" s="11"/>
      <c r="AC96" s="27"/>
      <c r="AD96" s="27">
        <v>2.7</v>
      </c>
      <c r="AE96" s="31">
        <f t="shared" si="12"/>
        <v>2.7</v>
      </c>
      <c r="AF96" s="32">
        <f t="shared" si="13"/>
        <v>3.5379</v>
      </c>
      <c r="AG96" s="11">
        <f t="shared" si="8"/>
        <v>353.79</v>
      </c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</row>
    <row r="97" spans="1:78" ht="137.25" customHeight="1">
      <c r="A97" s="7">
        <f t="shared" si="9"/>
        <v>96</v>
      </c>
      <c r="B97" s="8" t="s">
        <v>1</v>
      </c>
      <c r="C97" s="8" t="s">
        <v>120</v>
      </c>
      <c r="D97" s="9">
        <v>464736</v>
      </c>
      <c r="E97" s="9">
        <v>218559</v>
      </c>
      <c r="F97" s="10">
        <v>100</v>
      </c>
      <c r="G97" s="11"/>
      <c r="H97" s="11"/>
      <c r="I97" s="11"/>
      <c r="J97" s="11">
        <v>8.91</v>
      </c>
      <c r="K97" s="11"/>
      <c r="L97" s="11"/>
      <c r="M97" s="11"/>
      <c r="N97" s="11"/>
      <c r="O97" s="20">
        <f t="shared" si="11"/>
        <v>8.91</v>
      </c>
      <c r="P97" s="21"/>
      <c r="Q97" s="25">
        <v>1.28</v>
      </c>
      <c r="R97" s="26"/>
      <c r="S97" s="27"/>
      <c r="T97" s="27"/>
      <c r="U97" s="27"/>
      <c r="V97" s="27"/>
      <c r="W97" s="28"/>
      <c r="X97" s="11"/>
      <c r="Y97" s="11"/>
      <c r="Z97" s="11"/>
      <c r="AA97" s="11"/>
      <c r="AB97" s="11"/>
      <c r="AC97" s="27"/>
      <c r="AD97" s="27">
        <v>1.8</v>
      </c>
      <c r="AE97" s="31">
        <f t="shared" si="12"/>
        <v>1.8</v>
      </c>
      <c r="AF97" s="32">
        <f t="shared" si="13"/>
        <v>3.9965999999999999</v>
      </c>
      <c r="AG97" s="11">
        <f t="shared" si="8"/>
        <v>399.65999999999997</v>
      </c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</row>
    <row r="98" spans="1:78" ht="166.5" customHeight="1">
      <c r="A98" s="7">
        <f t="shared" si="9"/>
        <v>97</v>
      </c>
      <c r="B98" s="8" t="s">
        <v>37</v>
      </c>
      <c r="C98" s="8" t="s">
        <v>121</v>
      </c>
      <c r="D98" s="9">
        <v>442385</v>
      </c>
      <c r="E98" s="9">
        <v>218560</v>
      </c>
      <c r="F98" s="10">
        <v>102</v>
      </c>
      <c r="G98" s="11"/>
      <c r="H98" s="11"/>
      <c r="I98" s="11"/>
      <c r="J98" s="11">
        <v>124.8</v>
      </c>
      <c r="K98" s="11">
        <v>62.36</v>
      </c>
      <c r="L98" s="11"/>
      <c r="M98" s="11">
        <v>92</v>
      </c>
      <c r="N98" s="11"/>
      <c r="O98" s="20">
        <f t="shared" si="11"/>
        <v>93.053299999999993</v>
      </c>
      <c r="P98" s="21"/>
      <c r="Q98" s="25">
        <v>39.909999999999997</v>
      </c>
      <c r="R98" s="26"/>
      <c r="S98" s="27"/>
      <c r="T98" s="27"/>
      <c r="U98" s="27">
        <v>71.03</v>
      </c>
      <c r="V98" s="27"/>
      <c r="W98" s="28">
        <f t="shared" si="10"/>
        <v>71.03</v>
      </c>
      <c r="X98" s="11">
        <v>66.900000000000006</v>
      </c>
      <c r="Y98" s="11"/>
      <c r="Z98" s="11">
        <v>53.87</v>
      </c>
      <c r="AA98" s="11"/>
      <c r="AB98" s="11"/>
      <c r="AC98" s="27"/>
      <c r="AD98" s="27">
        <v>35</v>
      </c>
      <c r="AE98" s="31">
        <f t="shared" si="12"/>
        <v>51.923299999999998</v>
      </c>
      <c r="AF98" s="32">
        <f t="shared" si="13"/>
        <v>63.979100000000003</v>
      </c>
      <c r="AG98" s="11">
        <f t="shared" si="8"/>
        <v>6525.8681999999999</v>
      </c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</row>
    <row r="99" spans="1:78" ht="168" customHeight="1">
      <c r="A99" s="7">
        <f t="shared" si="9"/>
        <v>98</v>
      </c>
      <c r="B99" s="8" t="s">
        <v>37</v>
      </c>
      <c r="C99" s="8" t="s">
        <v>122</v>
      </c>
      <c r="D99" s="9">
        <v>462298</v>
      </c>
      <c r="E99" s="9">
        <v>218561</v>
      </c>
      <c r="F99" s="10">
        <v>102</v>
      </c>
      <c r="G99" s="11"/>
      <c r="H99" s="11"/>
      <c r="I99" s="11"/>
      <c r="J99" s="11">
        <v>185.4</v>
      </c>
      <c r="K99" s="11">
        <v>92.67</v>
      </c>
      <c r="L99" s="11"/>
      <c r="M99" s="11">
        <v>120</v>
      </c>
      <c r="N99" s="11"/>
      <c r="O99" s="20">
        <f t="shared" si="11"/>
        <v>132.69</v>
      </c>
      <c r="P99" s="21"/>
      <c r="Q99" s="25">
        <v>95.69</v>
      </c>
      <c r="R99" s="26"/>
      <c r="S99" s="27">
        <v>128.4</v>
      </c>
      <c r="T99" s="27"/>
      <c r="U99" s="27">
        <v>105.49</v>
      </c>
      <c r="V99" s="27"/>
      <c r="W99" s="28">
        <f t="shared" si="10"/>
        <v>116.94499999999999</v>
      </c>
      <c r="X99" s="11"/>
      <c r="Y99" s="11"/>
      <c r="Z99" s="11"/>
      <c r="AA99" s="11"/>
      <c r="AB99" s="11"/>
      <c r="AC99" s="27">
        <v>55.65</v>
      </c>
      <c r="AD99" s="27">
        <v>52</v>
      </c>
      <c r="AE99" s="31">
        <f t="shared" si="12"/>
        <v>53.825000000000003</v>
      </c>
      <c r="AF99" s="32">
        <f t="shared" si="13"/>
        <v>99.787499999999994</v>
      </c>
      <c r="AG99" s="11">
        <f t="shared" si="8"/>
        <v>10178.324999999999</v>
      </c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  <c r="BY99" s="34"/>
      <c r="BZ99" s="34"/>
    </row>
    <row r="100" spans="1:78" ht="186" customHeight="1">
      <c r="A100" s="7">
        <f t="shared" si="9"/>
        <v>99</v>
      </c>
      <c r="B100" s="8" t="s">
        <v>37</v>
      </c>
      <c r="C100" s="8" t="s">
        <v>123</v>
      </c>
      <c r="D100" s="9">
        <v>442386</v>
      </c>
      <c r="E100" s="9">
        <v>218562</v>
      </c>
      <c r="F100" s="10">
        <v>52</v>
      </c>
      <c r="G100" s="11"/>
      <c r="H100" s="11"/>
      <c r="I100" s="11"/>
      <c r="J100" s="11">
        <v>370.8</v>
      </c>
      <c r="K100" s="11">
        <v>189.25</v>
      </c>
      <c r="L100" s="11"/>
      <c r="M100" s="11">
        <v>280</v>
      </c>
      <c r="N100" s="11"/>
      <c r="O100" s="20">
        <f t="shared" si="11"/>
        <v>280.01659999999998</v>
      </c>
      <c r="P100" s="21"/>
      <c r="Q100" s="25">
        <v>112.14</v>
      </c>
      <c r="R100" s="26"/>
      <c r="S100" s="27">
        <v>264.2</v>
      </c>
      <c r="T100" s="27"/>
      <c r="U100" s="27">
        <v>209.31</v>
      </c>
      <c r="V100" s="27"/>
      <c r="W100" s="28">
        <f t="shared" si="10"/>
        <v>236.755</v>
      </c>
      <c r="X100" s="11"/>
      <c r="Y100" s="11"/>
      <c r="Z100" s="11"/>
      <c r="AA100" s="11"/>
      <c r="AB100" s="11"/>
      <c r="AC100" s="27">
        <v>111.29</v>
      </c>
      <c r="AD100" s="27">
        <v>110</v>
      </c>
      <c r="AE100" s="31">
        <f t="shared" si="12"/>
        <v>110.645</v>
      </c>
      <c r="AF100" s="32">
        <f t="shared" si="13"/>
        <v>184.88910000000001</v>
      </c>
      <c r="AG100" s="11">
        <f t="shared" si="8"/>
        <v>9614.2332000000006</v>
      </c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</row>
    <row r="101" spans="1:78" ht="201" customHeight="1">
      <c r="A101" s="7">
        <f t="shared" si="9"/>
        <v>100</v>
      </c>
      <c r="B101" s="8" t="s">
        <v>1</v>
      </c>
      <c r="C101" s="8" t="s">
        <v>124</v>
      </c>
      <c r="D101" s="9">
        <v>609815</v>
      </c>
      <c r="E101" s="9">
        <v>218563</v>
      </c>
      <c r="F101" s="10">
        <v>1500</v>
      </c>
      <c r="G101" s="11"/>
      <c r="H101" s="11"/>
      <c r="I101" s="11"/>
      <c r="J101" s="11">
        <v>2.61</v>
      </c>
      <c r="K101" s="11"/>
      <c r="L101" s="11"/>
      <c r="M101" s="11">
        <v>0.86</v>
      </c>
      <c r="N101" s="11"/>
      <c r="O101" s="20">
        <f t="shared" si="11"/>
        <v>1.7350000000000001</v>
      </c>
      <c r="P101" s="21"/>
      <c r="Q101" s="25">
        <v>1.4</v>
      </c>
      <c r="R101" s="26"/>
      <c r="S101" s="27"/>
      <c r="T101" s="27"/>
      <c r="U101" s="27">
        <v>1.38</v>
      </c>
      <c r="V101" s="27">
        <v>1.2796000000000001</v>
      </c>
      <c r="W101" s="28">
        <f t="shared" si="10"/>
        <v>1.3298000000000001</v>
      </c>
      <c r="X101" s="11"/>
      <c r="Y101" s="11"/>
      <c r="Z101" s="11"/>
      <c r="AA101" s="11"/>
      <c r="AB101" s="11"/>
      <c r="AC101" s="27">
        <v>0.8</v>
      </c>
      <c r="AD101" s="27">
        <v>0.85</v>
      </c>
      <c r="AE101" s="31">
        <f t="shared" si="12"/>
        <v>0.82499999999999996</v>
      </c>
      <c r="AF101" s="32">
        <f t="shared" si="13"/>
        <v>1.3224</v>
      </c>
      <c r="AG101" s="11">
        <f t="shared" si="8"/>
        <v>1983.6000000000001</v>
      </c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</row>
    <row r="102" spans="1:78" ht="210" customHeight="1">
      <c r="A102" s="7">
        <f t="shared" si="9"/>
        <v>101</v>
      </c>
      <c r="B102" s="8" t="s">
        <v>1</v>
      </c>
      <c r="C102" s="8" t="s">
        <v>125</v>
      </c>
      <c r="D102" s="9">
        <v>616945</v>
      </c>
      <c r="E102" s="9">
        <v>218564</v>
      </c>
      <c r="F102" s="10">
        <v>3260</v>
      </c>
      <c r="G102" s="11"/>
      <c r="H102" s="11"/>
      <c r="I102" s="11"/>
      <c r="J102" s="11">
        <v>2.1</v>
      </c>
      <c r="K102" s="11"/>
      <c r="L102" s="11"/>
      <c r="M102" s="11">
        <v>1.36</v>
      </c>
      <c r="N102" s="11">
        <v>1.5</v>
      </c>
      <c r="O102" s="20">
        <f t="shared" si="11"/>
        <v>1.6533</v>
      </c>
      <c r="P102" s="21"/>
      <c r="Q102" s="25">
        <v>0.83</v>
      </c>
      <c r="R102" s="26">
        <v>1.28</v>
      </c>
      <c r="S102" s="27"/>
      <c r="T102" s="27"/>
      <c r="U102" s="27">
        <v>1.43</v>
      </c>
      <c r="V102" s="27"/>
      <c r="W102" s="28">
        <f t="shared" si="10"/>
        <v>1.43</v>
      </c>
      <c r="X102" s="11">
        <v>0.65</v>
      </c>
      <c r="Y102" s="11"/>
      <c r="Z102" s="11">
        <v>2.5299999999999998</v>
      </c>
      <c r="AA102" s="11"/>
      <c r="AB102" s="11">
        <v>0.74</v>
      </c>
      <c r="AC102" s="27">
        <v>0.75</v>
      </c>
      <c r="AD102" s="27"/>
      <c r="AE102" s="31">
        <f t="shared" si="12"/>
        <v>1.1675</v>
      </c>
      <c r="AF102" s="32">
        <f t="shared" si="13"/>
        <v>1.2721</v>
      </c>
      <c r="AG102" s="11">
        <f t="shared" si="8"/>
        <v>4147.0460000000003</v>
      </c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</row>
    <row r="103" spans="1:78" ht="136.5" customHeight="1">
      <c r="A103" s="7">
        <f t="shared" si="9"/>
        <v>102</v>
      </c>
      <c r="B103" s="8" t="s">
        <v>1</v>
      </c>
      <c r="C103" s="8" t="s">
        <v>126</v>
      </c>
      <c r="D103" s="9">
        <v>617877</v>
      </c>
      <c r="E103" s="9">
        <v>218566</v>
      </c>
      <c r="F103" s="10">
        <v>6</v>
      </c>
      <c r="G103" s="11"/>
      <c r="H103" s="11"/>
      <c r="I103" s="11"/>
      <c r="J103" s="11">
        <v>356.13</v>
      </c>
      <c r="K103" s="11"/>
      <c r="L103" s="11"/>
      <c r="M103" s="11"/>
      <c r="N103" s="11"/>
      <c r="O103" s="20">
        <f t="shared" si="11"/>
        <v>356.13</v>
      </c>
      <c r="P103" s="21"/>
      <c r="Q103" s="25">
        <v>165.8</v>
      </c>
      <c r="R103" s="26"/>
      <c r="S103" s="27"/>
      <c r="T103" s="27">
        <v>337.95</v>
      </c>
      <c r="U103" s="27">
        <v>308.55</v>
      </c>
      <c r="V103" s="27"/>
      <c r="W103" s="28">
        <f t="shared" si="10"/>
        <v>323.25</v>
      </c>
      <c r="X103" s="11"/>
      <c r="Y103" s="11"/>
      <c r="Z103" s="11"/>
      <c r="AA103" s="11"/>
      <c r="AB103" s="11"/>
      <c r="AC103" s="27"/>
      <c r="AD103" s="27">
        <v>79.900000000000006</v>
      </c>
      <c r="AE103" s="31">
        <f t="shared" si="12"/>
        <v>79.900000000000006</v>
      </c>
      <c r="AF103" s="32">
        <f t="shared" si="13"/>
        <v>231.27</v>
      </c>
      <c r="AG103" s="11">
        <f t="shared" si="8"/>
        <v>1387.6200000000001</v>
      </c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</row>
    <row r="104" spans="1:78" ht="111.75" customHeight="1">
      <c r="A104" s="7">
        <f t="shared" si="9"/>
        <v>103</v>
      </c>
      <c r="B104" s="8" t="s">
        <v>1</v>
      </c>
      <c r="C104" s="8" t="s">
        <v>127</v>
      </c>
      <c r="D104" s="9">
        <v>224940</v>
      </c>
      <c r="E104" s="9">
        <v>218567</v>
      </c>
      <c r="F104" s="10">
        <v>30</v>
      </c>
      <c r="G104" s="11"/>
      <c r="H104" s="11"/>
      <c r="I104" s="11"/>
      <c r="J104" s="11"/>
      <c r="K104" s="11"/>
      <c r="L104" s="11"/>
      <c r="M104" s="11"/>
      <c r="N104" s="11">
        <v>3</v>
      </c>
      <c r="O104" s="20">
        <f t="shared" si="11"/>
        <v>3</v>
      </c>
      <c r="P104" s="21"/>
      <c r="Q104" s="25"/>
      <c r="R104" s="26">
        <v>3.96</v>
      </c>
      <c r="S104" s="27"/>
      <c r="T104" s="27"/>
      <c r="U104" s="27"/>
      <c r="V104" s="27"/>
      <c r="W104" s="28"/>
      <c r="X104" s="11"/>
      <c r="Y104" s="11"/>
      <c r="Z104" s="11"/>
      <c r="AA104" s="11"/>
      <c r="AB104" s="11"/>
      <c r="AC104" s="27"/>
      <c r="AD104" s="27"/>
      <c r="AE104" s="31"/>
      <c r="AF104" s="32">
        <f t="shared" si="13"/>
        <v>3.48</v>
      </c>
      <c r="AG104" s="11">
        <f t="shared" ref="AG104:AG167" si="14">F104*AF104</f>
        <v>104.4</v>
      </c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</row>
    <row r="105" spans="1:78" ht="139.5" customHeight="1">
      <c r="A105" s="7">
        <f t="shared" si="9"/>
        <v>104</v>
      </c>
      <c r="B105" s="8" t="s">
        <v>1</v>
      </c>
      <c r="C105" s="8" t="s">
        <v>128</v>
      </c>
      <c r="D105" s="13">
        <v>443849</v>
      </c>
      <c r="E105" s="13">
        <v>218568</v>
      </c>
      <c r="F105" s="10">
        <v>23</v>
      </c>
      <c r="G105" s="11"/>
      <c r="H105" s="11"/>
      <c r="I105" s="11"/>
      <c r="J105" s="11"/>
      <c r="K105" s="11"/>
      <c r="L105" s="11">
        <v>640</v>
      </c>
      <c r="M105" s="11"/>
      <c r="N105" s="11"/>
      <c r="O105" s="20">
        <f t="shared" si="11"/>
        <v>640</v>
      </c>
      <c r="P105" s="21"/>
      <c r="Q105" s="25">
        <v>205.74</v>
      </c>
      <c r="R105" s="26"/>
      <c r="S105" s="27"/>
      <c r="T105" s="27">
        <v>297.95</v>
      </c>
      <c r="U105" s="27">
        <v>292.49</v>
      </c>
      <c r="V105" s="27"/>
      <c r="W105" s="28">
        <f t="shared" si="10"/>
        <v>295.22000000000003</v>
      </c>
      <c r="X105" s="11"/>
      <c r="Y105" s="11"/>
      <c r="Z105" s="11"/>
      <c r="AA105" s="11"/>
      <c r="AB105" s="11"/>
      <c r="AC105" s="27"/>
      <c r="AD105" s="27"/>
      <c r="AE105" s="31"/>
      <c r="AF105" s="32">
        <f t="shared" si="13"/>
        <v>380.32</v>
      </c>
      <c r="AG105" s="11">
        <f t="shared" si="14"/>
        <v>8747.36</v>
      </c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</row>
    <row r="106" spans="1:78" ht="88.5" customHeight="1">
      <c r="A106" s="7">
        <f t="shared" si="9"/>
        <v>105</v>
      </c>
      <c r="B106" s="8" t="s">
        <v>1</v>
      </c>
      <c r="C106" s="8" t="s">
        <v>129</v>
      </c>
      <c r="D106" s="9">
        <v>432469</v>
      </c>
      <c r="E106" s="9">
        <v>218569</v>
      </c>
      <c r="F106" s="10">
        <v>63</v>
      </c>
      <c r="G106" s="11"/>
      <c r="H106" s="11"/>
      <c r="I106" s="11"/>
      <c r="J106" s="11">
        <v>322.5</v>
      </c>
      <c r="K106" s="11"/>
      <c r="L106" s="11">
        <v>144</v>
      </c>
      <c r="M106" s="11">
        <v>120</v>
      </c>
      <c r="N106" s="11"/>
      <c r="O106" s="20">
        <f t="shared" si="11"/>
        <v>195.5</v>
      </c>
      <c r="P106" s="21"/>
      <c r="Q106" s="25">
        <v>47.2</v>
      </c>
      <c r="R106" s="26"/>
      <c r="S106" s="27"/>
      <c r="T106" s="27">
        <v>125</v>
      </c>
      <c r="U106" s="27"/>
      <c r="V106" s="27"/>
      <c r="W106" s="28">
        <f t="shared" si="10"/>
        <v>125</v>
      </c>
      <c r="X106" s="11"/>
      <c r="Y106" s="11"/>
      <c r="Z106" s="11"/>
      <c r="AA106" s="11"/>
      <c r="AB106" s="11">
        <v>70</v>
      </c>
      <c r="AC106" s="27"/>
      <c r="AD106" s="27">
        <v>57</v>
      </c>
      <c r="AE106" s="31">
        <f t="shared" si="12"/>
        <v>63.5</v>
      </c>
      <c r="AF106" s="32">
        <f t="shared" si="13"/>
        <v>107.8</v>
      </c>
      <c r="AG106" s="11">
        <f t="shared" si="14"/>
        <v>6791.4</v>
      </c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</row>
    <row r="107" spans="1:78" ht="102" customHeight="1">
      <c r="A107" s="7">
        <f t="shared" si="9"/>
        <v>106</v>
      </c>
      <c r="B107" s="8" t="s">
        <v>1</v>
      </c>
      <c r="C107" s="8" t="s">
        <v>130</v>
      </c>
      <c r="D107" s="9">
        <v>432468</v>
      </c>
      <c r="E107" s="9">
        <v>218570</v>
      </c>
      <c r="F107" s="10">
        <v>63</v>
      </c>
      <c r="G107" s="11"/>
      <c r="H107" s="11"/>
      <c r="I107" s="11"/>
      <c r="J107" s="11">
        <v>322.5</v>
      </c>
      <c r="K107" s="11"/>
      <c r="L107" s="11">
        <v>144</v>
      </c>
      <c r="M107" s="11">
        <v>98</v>
      </c>
      <c r="N107" s="11"/>
      <c r="O107" s="20">
        <f t="shared" si="11"/>
        <v>188.16659999999999</v>
      </c>
      <c r="P107" s="21"/>
      <c r="Q107" s="25">
        <v>67.77</v>
      </c>
      <c r="R107" s="26"/>
      <c r="S107" s="27"/>
      <c r="T107" s="27"/>
      <c r="U107" s="27"/>
      <c r="V107" s="27"/>
      <c r="W107" s="28"/>
      <c r="X107" s="11"/>
      <c r="Y107" s="11"/>
      <c r="Z107" s="11">
        <v>73.09</v>
      </c>
      <c r="AA107" s="11"/>
      <c r="AB107" s="11"/>
      <c r="AC107" s="27"/>
      <c r="AD107" s="27"/>
      <c r="AE107" s="31">
        <f t="shared" si="12"/>
        <v>73.09</v>
      </c>
      <c r="AF107" s="32">
        <f t="shared" si="13"/>
        <v>109.6755</v>
      </c>
      <c r="AG107" s="11">
        <f t="shared" si="14"/>
        <v>6909.5564999999997</v>
      </c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</row>
    <row r="108" spans="1:78" ht="126" customHeight="1">
      <c r="A108" s="7">
        <f t="shared" si="9"/>
        <v>107</v>
      </c>
      <c r="B108" s="8" t="s">
        <v>1</v>
      </c>
      <c r="C108" s="8" t="s">
        <v>131</v>
      </c>
      <c r="D108" s="9">
        <v>435624</v>
      </c>
      <c r="E108" s="9">
        <v>218571</v>
      </c>
      <c r="F108" s="10">
        <v>29</v>
      </c>
      <c r="G108" s="11"/>
      <c r="H108" s="11"/>
      <c r="I108" s="11"/>
      <c r="J108" s="11">
        <v>446.4</v>
      </c>
      <c r="K108" s="11"/>
      <c r="L108" s="11">
        <v>176</v>
      </c>
      <c r="M108" s="11">
        <v>120</v>
      </c>
      <c r="N108" s="11"/>
      <c r="O108" s="20">
        <f t="shared" si="11"/>
        <v>247.4666</v>
      </c>
      <c r="P108" s="21"/>
      <c r="Q108" s="25">
        <v>68.38</v>
      </c>
      <c r="R108" s="26"/>
      <c r="S108" s="27"/>
      <c r="T108" s="27"/>
      <c r="U108" s="27"/>
      <c r="V108" s="27"/>
      <c r="W108" s="28"/>
      <c r="X108" s="11"/>
      <c r="Y108" s="11"/>
      <c r="Z108" s="11"/>
      <c r="AA108" s="11"/>
      <c r="AB108" s="11"/>
      <c r="AC108" s="27">
        <v>70</v>
      </c>
      <c r="AD108" s="27"/>
      <c r="AE108" s="31">
        <f t="shared" si="12"/>
        <v>70</v>
      </c>
      <c r="AF108" s="32">
        <f t="shared" si="13"/>
        <v>128.6155</v>
      </c>
      <c r="AG108" s="11">
        <f t="shared" si="14"/>
        <v>3729.8494999999998</v>
      </c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</row>
    <row r="109" spans="1:78" ht="104.25" customHeight="1">
      <c r="A109" s="7">
        <f t="shared" si="9"/>
        <v>108</v>
      </c>
      <c r="B109" s="8" t="s">
        <v>1</v>
      </c>
      <c r="C109" s="8" t="s">
        <v>132</v>
      </c>
      <c r="D109" s="9">
        <v>436498</v>
      </c>
      <c r="E109" s="9">
        <v>218572</v>
      </c>
      <c r="F109" s="10">
        <v>102</v>
      </c>
      <c r="G109" s="11"/>
      <c r="H109" s="11"/>
      <c r="I109" s="11"/>
      <c r="J109" s="11"/>
      <c r="K109" s="11"/>
      <c r="L109" s="11">
        <v>176</v>
      </c>
      <c r="M109" s="11">
        <v>140</v>
      </c>
      <c r="N109" s="11"/>
      <c r="O109" s="20">
        <f t="shared" si="11"/>
        <v>158</v>
      </c>
      <c r="P109" s="21"/>
      <c r="Q109" s="25">
        <v>98.44</v>
      </c>
      <c r="R109" s="26"/>
      <c r="S109" s="27"/>
      <c r="T109" s="27"/>
      <c r="U109" s="27"/>
      <c r="V109" s="27"/>
      <c r="W109" s="28"/>
      <c r="X109" s="11"/>
      <c r="Y109" s="11"/>
      <c r="Z109" s="11"/>
      <c r="AA109" s="11"/>
      <c r="AB109" s="11"/>
      <c r="AC109" s="27"/>
      <c r="AD109" s="27">
        <v>91</v>
      </c>
      <c r="AE109" s="31">
        <f t="shared" si="12"/>
        <v>91</v>
      </c>
      <c r="AF109" s="32">
        <f t="shared" si="13"/>
        <v>115.8133</v>
      </c>
      <c r="AG109" s="11">
        <f t="shared" si="14"/>
        <v>11812.9566</v>
      </c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</row>
    <row r="110" spans="1:78" ht="115.5" customHeight="1">
      <c r="A110" s="7">
        <f t="shared" si="9"/>
        <v>109</v>
      </c>
      <c r="B110" s="8" t="s">
        <v>1</v>
      </c>
      <c r="C110" s="16" t="s">
        <v>133</v>
      </c>
      <c r="D110" s="13">
        <v>479771</v>
      </c>
      <c r="E110" s="13">
        <v>218573</v>
      </c>
      <c r="F110" s="10">
        <v>15</v>
      </c>
      <c r="G110" s="11"/>
      <c r="H110" s="11"/>
      <c r="I110" s="11"/>
      <c r="J110" s="11"/>
      <c r="K110" s="11"/>
      <c r="L110" s="11"/>
      <c r="M110" s="11"/>
      <c r="N110" s="11">
        <v>159</v>
      </c>
      <c r="O110" s="20">
        <f t="shared" si="11"/>
        <v>159</v>
      </c>
      <c r="P110" s="21"/>
      <c r="Q110" s="25"/>
      <c r="R110" s="26"/>
      <c r="S110" s="27"/>
      <c r="T110" s="27"/>
      <c r="U110" s="27">
        <v>120.19</v>
      </c>
      <c r="V110" s="27"/>
      <c r="W110" s="28">
        <f t="shared" si="10"/>
        <v>120.19</v>
      </c>
      <c r="X110" s="11"/>
      <c r="Y110" s="11"/>
      <c r="Z110" s="11"/>
      <c r="AA110" s="11"/>
      <c r="AB110" s="11"/>
      <c r="AC110" s="27"/>
      <c r="AD110" s="27"/>
      <c r="AE110" s="31"/>
      <c r="AF110" s="32">
        <f t="shared" si="13"/>
        <v>139.595</v>
      </c>
      <c r="AG110" s="11">
        <f t="shared" si="14"/>
        <v>2093.9250000000002</v>
      </c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</row>
    <row r="111" spans="1:78" ht="108.75" customHeight="1">
      <c r="A111" s="7">
        <f t="shared" si="9"/>
        <v>110</v>
      </c>
      <c r="B111" s="8" t="s">
        <v>1</v>
      </c>
      <c r="C111" s="16" t="s">
        <v>134</v>
      </c>
      <c r="D111" s="13">
        <v>479770</v>
      </c>
      <c r="E111" s="13">
        <v>218574</v>
      </c>
      <c r="F111" s="10">
        <v>15</v>
      </c>
      <c r="G111" s="11"/>
      <c r="H111" s="11"/>
      <c r="I111" s="11"/>
      <c r="J111" s="11"/>
      <c r="K111" s="11"/>
      <c r="L111" s="11"/>
      <c r="M111" s="11"/>
      <c r="N111" s="11">
        <v>190.06700000000001</v>
      </c>
      <c r="O111" s="20">
        <f t="shared" si="11"/>
        <v>190.06700000000001</v>
      </c>
      <c r="P111" s="21"/>
      <c r="Q111" s="25"/>
      <c r="R111" s="26"/>
      <c r="S111" s="27"/>
      <c r="T111" s="27">
        <v>190.9</v>
      </c>
      <c r="U111" s="27">
        <v>148.91</v>
      </c>
      <c r="V111" s="27"/>
      <c r="W111" s="28">
        <f t="shared" si="10"/>
        <v>169.905</v>
      </c>
      <c r="X111" s="11"/>
      <c r="Y111" s="11"/>
      <c r="Z111" s="11"/>
      <c r="AA111" s="11"/>
      <c r="AB111" s="11"/>
      <c r="AC111" s="27"/>
      <c r="AD111" s="27"/>
      <c r="AE111" s="31"/>
      <c r="AF111" s="32">
        <f t="shared" si="13"/>
        <v>179.98599999999999</v>
      </c>
      <c r="AG111" s="11">
        <f t="shared" si="14"/>
        <v>2699.79</v>
      </c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</row>
    <row r="112" spans="1:78" ht="132" customHeight="1">
      <c r="A112" s="7">
        <f t="shared" si="9"/>
        <v>111</v>
      </c>
      <c r="B112" s="8" t="s">
        <v>1</v>
      </c>
      <c r="C112" s="8" t="s">
        <v>135</v>
      </c>
      <c r="D112" s="9">
        <v>479751</v>
      </c>
      <c r="E112" s="9">
        <v>218575</v>
      </c>
      <c r="F112" s="10">
        <v>1400</v>
      </c>
      <c r="G112" s="11"/>
      <c r="H112" s="11"/>
      <c r="I112" s="11"/>
      <c r="J112" s="11">
        <v>5.01</v>
      </c>
      <c r="K112" s="11"/>
      <c r="L112" s="11"/>
      <c r="M112" s="11"/>
      <c r="N112" s="11">
        <v>3.9630000000000001</v>
      </c>
      <c r="O112" s="20">
        <f t="shared" si="11"/>
        <v>4.4865000000000004</v>
      </c>
      <c r="P112" s="21"/>
      <c r="Q112" s="25">
        <v>1.57</v>
      </c>
      <c r="R112" s="26"/>
      <c r="S112" s="27"/>
      <c r="T112" s="27"/>
      <c r="U112" s="27">
        <v>3.61</v>
      </c>
      <c r="V112" s="27"/>
      <c r="W112" s="28">
        <f t="shared" si="10"/>
        <v>3.61</v>
      </c>
      <c r="X112" s="11"/>
      <c r="Y112" s="11"/>
      <c r="Z112" s="11"/>
      <c r="AA112" s="11"/>
      <c r="AB112" s="11"/>
      <c r="AC112" s="27"/>
      <c r="AD112" s="27">
        <v>1.6</v>
      </c>
      <c r="AE112" s="31">
        <f t="shared" si="12"/>
        <v>1.6</v>
      </c>
      <c r="AF112" s="32">
        <f t="shared" si="13"/>
        <v>2.8166000000000002</v>
      </c>
      <c r="AG112" s="11">
        <f t="shared" si="14"/>
        <v>3943.2400000000002</v>
      </c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</row>
    <row r="113" spans="1:78" ht="128.25" customHeight="1">
      <c r="A113" s="7">
        <f t="shared" si="9"/>
        <v>112</v>
      </c>
      <c r="B113" s="8" t="s">
        <v>1</v>
      </c>
      <c r="C113" s="8" t="s">
        <v>136</v>
      </c>
      <c r="D113" s="9">
        <v>479752</v>
      </c>
      <c r="E113" s="9">
        <v>218576</v>
      </c>
      <c r="F113" s="10">
        <v>2300</v>
      </c>
      <c r="G113" s="11"/>
      <c r="H113" s="11"/>
      <c r="I113" s="11"/>
      <c r="J113" s="11">
        <v>3.54</v>
      </c>
      <c r="K113" s="11"/>
      <c r="L113" s="11"/>
      <c r="M113" s="11"/>
      <c r="N113" s="11">
        <v>2.5529999999999999</v>
      </c>
      <c r="O113" s="20">
        <f t="shared" si="11"/>
        <v>3.0465</v>
      </c>
      <c r="P113" s="21"/>
      <c r="Q113" s="25">
        <v>1.37</v>
      </c>
      <c r="R113" s="26"/>
      <c r="S113" s="27"/>
      <c r="T113" s="27"/>
      <c r="U113" s="27">
        <v>2.21</v>
      </c>
      <c r="V113" s="27"/>
      <c r="W113" s="28">
        <f t="shared" si="10"/>
        <v>2.21</v>
      </c>
      <c r="X113" s="11"/>
      <c r="Y113" s="11"/>
      <c r="Z113" s="11">
        <v>1.48</v>
      </c>
      <c r="AA113" s="11"/>
      <c r="AB113" s="11">
        <v>1.43</v>
      </c>
      <c r="AC113" s="27"/>
      <c r="AD113" s="27">
        <v>1.39</v>
      </c>
      <c r="AE113" s="31">
        <f t="shared" si="12"/>
        <v>1.4333</v>
      </c>
      <c r="AF113" s="32">
        <f t="shared" si="13"/>
        <v>2.0148999999999999</v>
      </c>
      <c r="AG113" s="11">
        <f t="shared" si="14"/>
        <v>4634.2699999999995</v>
      </c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</row>
    <row r="114" spans="1:78" ht="126.75" customHeight="1">
      <c r="A114" s="7">
        <f t="shared" si="9"/>
        <v>113</v>
      </c>
      <c r="B114" s="8" t="s">
        <v>1</v>
      </c>
      <c r="C114" s="8" t="s">
        <v>137</v>
      </c>
      <c r="D114" s="9">
        <v>479753</v>
      </c>
      <c r="E114" s="9">
        <v>218577</v>
      </c>
      <c r="F114" s="10">
        <v>1850</v>
      </c>
      <c r="G114" s="11"/>
      <c r="H114" s="11"/>
      <c r="I114" s="11"/>
      <c r="J114" s="11">
        <v>3.42</v>
      </c>
      <c r="K114" s="11"/>
      <c r="L114" s="11"/>
      <c r="M114" s="11"/>
      <c r="N114" s="11">
        <v>2.2719999999999998</v>
      </c>
      <c r="O114" s="20">
        <f t="shared" si="11"/>
        <v>2.8460000000000001</v>
      </c>
      <c r="P114" s="21"/>
      <c r="Q114" s="25">
        <v>1.2</v>
      </c>
      <c r="R114" s="26"/>
      <c r="S114" s="27"/>
      <c r="T114" s="27"/>
      <c r="U114" s="27">
        <v>2.06</v>
      </c>
      <c r="V114" s="27"/>
      <c r="W114" s="28">
        <f t="shared" si="10"/>
        <v>2.06</v>
      </c>
      <c r="X114" s="11"/>
      <c r="Y114" s="11"/>
      <c r="Z114" s="11">
        <v>1.53</v>
      </c>
      <c r="AA114" s="11"/>
      <c r="AB114" s="11">
        <v>1.38</v>
      </c>
      <c r="AC114" s="27">
        <v>1.27</v>
      </c>
      <c r="AD114" s="27">
        <v>1.1000000000000001</v>
      </c>
      <c r="AE114" s="31">
        <f t="shared" si="12"/>
        <v>1.32</v>
      </c>
      <c r="AF114" s="32">
        <f t="shared" si="13"/>
        <v>1.8565</v>
      </c>
      <c r="AG114" s="11">
        <f t="shared" si="14"/>
        <v>3434.5250000000001</v>
      </c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</row>
    <row r="115" spans="1:78" ht="99.75" customHeight="1">
      <c r="A115" s="7">
        <f t="shared" si="9"/>
        <v>114</v>
      </c>
      <c r="B115" s="8" t="s">
        <v>1</v>
      </c>
      <c r="C115" s="8" t="s">
        <v>138</v>
      </c>
      <c r="D115" s="9">
        <v>438922</v>
      </c>
      <c r="E115" s="9">
        <v>218578</v>
      </c>
      <c r="F115" s="10">
        <v>42</v>
      </c>
      <c r="G115" s="11"/>
      <c r="H115" s="11"/>
      <c r="I115" s="11"/>
      <c r="J115" s="11">
        <v>91.41</v>
      </c>
      <c r="K115" s="11"/>
      <c r="L115" s="11">
        <v>24</v>
      </c>
      <c r="M115" s="11"/>
      <c r="N115" s="11">
        <v>25.837</v>
      </c>
      <c r="O115" s="20">
        <f t="shared" si="11"/>
        <v>47.082299999999996</v>
      </c>
      <c r="P115" s="21"/>
      <c r="Q115" s="25">
        <v>16.63</v>
      </c>
      <c r="R115" s="26"/>
      <c r="S115" s="27">
        <v>69.489999999999995</v>
      </c>
      <c r="T115" s="27">
        <v>21.95</v>
      </c>
      <c r="U115" s="27">
        <v>26.66</v>
      </c>
      <c r="V115" s="27"/>
      <c r="W115" s="28">
        <f t="shared" si="10"/>
        <v>39.366599999999998</v>
      </c>
      <c r="X115" s="11"/>
      <c r="Y115" s="11"/>
      <c r="Z115" s="11">
        <v>20.58</v>
      </c>
      <c r="AA115" s="11"/>
      <c r="AB115" s="11"/>
      <c r="AC115" s="27">
        <v>55.24</v>
      </c>
      <c r="AD115" s="27">
        <v>9.11</v>
      </c>
      <c r="AE115" s="31">
        <f t="shared" si="12"/>
        <v>28.31</v>
      </c>
      <c r="AF115" s="32">
        <f t="shared" si="13"/>
        <v>32.847200000000001</v>
      </c>
      <c r="AG115" s="11">
        <f t="shared" si="14"/>
        <v>1379.5824</v>
      </c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4"/>
      <c r="BT115" s="34"/>
      <c r="BU115" s="34"/>
      <c r="BV115" s="34"/>
      <c r="BW115" s="34"/>
      <c r="BX115" s="34"/>
      <c r="BY115" s="34"/>
      <c r="BZ115" s="34"/>
    </row>
    <row r="116" spans="1:78" ht="67.5" customHeight="1">
      <c r="A116" s="7">
        <f t="shared" si="9"/>
        <v>115</v>
      </c>
      <c r="B116" s="8" t="s">
        <v>1</v>
      </c>
      <c r="C116" s="8" t="s">
        <v>139</v>
      </c>
      <c r="D116" s="9">
        <v>473266</v>
      </c>
      <c r="E116" s="9">
        <v>218579</v>
      </c>
      <c r="F116" s="10">
        <v>10</v>
      </c>
      <c r="G116" s="11"/>
      <c r="H116" s="11"/>
      <c r="I116" s="11"/>
      <c r="J116" s="11">
        <v>236.73</v>
      </c>
      <c r="K116" s="11"/>
      <c r="L116" s="11"/>
      <c r="M116" s="11"/>
      <c r="N116" s="11">
        <v>96.76</v>
      </c>
      <c r="O116" s="20">
        <f t="shared" si="11"/>
        <v>166.745</v>
      </c>
      <c r="P116" s="21"/>
      <c r="Q116" s="25">
        <v>229.01</v>
      </c>
      <c r="R116" s="26"/>
      <c r="S116" s="27"/>
      <c r="T116" s="27">
        <v>152.94999999999999</v>
      </c>
      <c r="U116" s="27">
        <v>157.25</v>
      </c>
      <c r="V116" s="27"/>
      <c r="W116" s="28">
        <f t="shared" si="10"/>
        <v>155.1</v>
      </c>
      <c r="X116" s="11"/>
      <c r="Y116" s="11"/>
      <c r="Z116" s="11"/>
      <c r="AA116" s="11"/>
      <c r="AB116" s="11"/>
      <c r="AC116" s="27"/>
      <c r="AD116" s="27">
        <v>58.5</v>
      </c>
      <c r="AE116" s="31">
        <f t="shared" si="12"/>
        <v>58.5</v>
      </c>
      <c r="AF116" s="32">
        <f t="shared" si="13"/>
        <v>152.33869999999999</v>
      </c>
      <c r="AG116" s="11">
        <f t="shared" si="14"/>
        <v>1523.3869999999999</v>
      </c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4"/>
      <c r="BX116" s="34"/>
      <c r="BY116" s="34"/>
      <c r="BZ116" s="34"/>
    </row>
    <row r="117" spans="1:78" ht="123" customHeight="1">
      <c r="A117" s="7">
        <f t="shared" si="9"/>
        <v>116</v>
      </c>
      <c r="B117" s="8" t="s">
        <v>1</v>
      </c>
      <c r="C117" s="8" t="s">
        <v>140</v>
      </c>
      <c r="D117" s="13">
        <v>621755</v>
      </c>
      <c r="E117" s="13">
        <v>218580</v>
      </c>
      <c r="F117" s="10">
        <v>100</v>
      </c>
      <c r="G117" s="11"/>
      <c r="H117" s="11"/>
      <c r="I117" s="11"/>
      <c r="J117" s="11"/>
      <c r="K117" s="11"/>
      <c r="L117" s="11"/>
      <c r="M117" s="11"/>
      <c r="N117" s="11">
        <v>3.4340000000000002</v>
      </c>
      <c r="O117" s="20">
        <f t="shared" si="11"/>
        <v>3.4340000000000002</v>
      </c>
      <c r="P117" s="21"/>
      <c r="Q117" s="25"/>
      <c r="R117" s="26"/>
      <c r="S117" s="27"/>
      <c r="T117" s="27"/>
      <c r="U117" s="27">
        <v>2.31</v>
      </c>
      <c r="V117" s="27"/>
      <c r="W117" s="28">
        <f t="shared" si="10"/>
        <v>2.31</v>
      </c>
      <c r="X117" s="11"/>
      <c r="Y117" s="11"/>
      <c r="Z117" s="11"/>
      <c r="AA117" s="11"/>
      <c r="AB117" s="11"/>
      <c r="AC117" s="27"/>
      <c r="AD117" s="27"/>
      <c r="AE117" s="31"/>
      <c r="AF117" s="32">
        <f t="shared" si="13"/>
        <v>2.8719999999999999</v>
      </c>
      <c r="AG117" s="11">
        <f t="shared" si="14"/>
        <v>287.2</v>
      </c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  <c r="BY117" s="34"/>
      <c r="BZ117" s="34"/>
    </row>
    <row r="118" spans="1:78" ht="51.75" customHeight="1">
      <c r="A118" s="7">
        <f t="shared" si="9"/>
        <v>117</v>
      </c>
      <c r="B118" s="8" t="s">
        <v>23</v>
      </c>
      <c r="C118" s="8" t="s">
        <v>141</v>
      </c>
      <c r="D118" s="9">
        <v>415575</v>
      </c>
      <c r="E118" s="9">
        <v>218581</v>
      </c>
      <c r="F118" s="10">
        <v>15</v>
      </c>
      <c r="G118" s="11"/>
      <c r="H118" s="11"/>
      <c r="I118" s="11"/>
      <c r="J118" s="11"/>
      <c r="K118" s="11"/>
      <c r="L118" s="11"/>
      <c r="M118" s="11">
        <v>220</v>
      </c>
      <c r="N118" s="11">
        <v>250.74</v>
      </c>
      <c r="O118" s="20">
        <f t="shared" si="11"/>
        <v>235.37</v>
      </c>
      <c r="P118" s="21"/>
      <c r="Q118" s="25">
        <v>134.5</v>
      </c>
      <c r="R118" s="26"/>
      <c r="S118" s="27"/>
      <c r="T118" s="27"/>
      <c r="U118" s="27"/>
      <c r="V118" s="27"/>
      <c r="W118" s="28"/>
      <c r="X118" s="11"/>
      <c r="Y118" s="11"/>
      <c r="Z118" s="11"/>
      <c r="AA118" s="11"/>
      <c r="AB118" s="11"/>
      <c r="AC118" s="27"/>
      <c r="AD118" s="27">
        <v>150.99</v>
      </c>
      <c r="AE118" s="31">
        <f t="shared" si="12"/>
        <v>150.99</v>
      </c>
      <c r="AF118" s="32">
        <f t="shared" si="13"/>
        <v>173.62</v>
      </c>
      <c r="AG118" s="11">
        <f t="shared" si="14"/>
        <v>2604.3000000000002</v>
      </c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4"/>
      <c r="BX118" s="34"/>
      <c r="BY118" s="34"/>
      <c r="BZ118" s="34"/>
    </row>
    <row r="119" spans="1:78" ht="44.25" customHeight="1">
      <c r="A119" s="7">
        <f t="shared" si="9"/>
        <v>118</v>
      </c>
      <c r="B119" s="8" t="s">
        <v>23</v>
      </c>
      <c r="C119" s="8" t="s">
        <v>142</v>
      </c>
      <c r="D119" s="9">
        <v>415576</v>
      </c>
      <c r="E119" s="9">
        <v>218582</v>
      </c>
      <c r="F119" s="10">
        <v>12</v>
      </c>
      <c r="G119" s="11"/>
      <c r="H119" s="11"/>
      <c r="I119" s="11"/>
      <c r="J119" s="11"/>
      <c r="K119" s="11"/>
      <c r="L119" s="11"/>
      <c r="M119" s="11">
        <v>350</v>
      </c>
      <c r="N119" s="11">
        <v>417.9</v>
      </c>
      <c r="O119" s="20">
        <f t="shared" si="11"/>
        <v>383.95</v>
      </c>
      <c r="P119" s="21"/>
      <c r="Q119" s="25">
        <v>227</v>
      </c>
      <c r="R119" s="26"/>
      <c r="S119" s="27"/>
      <c r="T119" s="27"/>
      <c r="U119" s="27"/>
      <c r="V119" s="27"/>
      <c r="W119" s="28"/>
      <c r="X119" s="11"/>
      <c r="Y119" s="11"/>
      <c r="Z119" s="11"/>
      <c r="AA119" s="11"/>
      <c r="AB119" s="11"/>
      <c r="AC119" s="27"/>
      <c r="AD119" s="27">
        <v>263.89999999999998</v>
      </c>
      <c r="AE119" s="31">
        <f t="shared" si="12"/>
        <v>263.89999999999998</v>
      </c>
      <c r="AF119" s="32">
        <f t="shared" si="13"/>
        <v>291.61660000000001</v>
      </c>
      <c r="AG119" s="11">
        <f t="shared" si="14"/>
        <v>3499.3991999999998</v>
      </c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4"/>
      <c r="BX119" s="34"/>
      <c r="BY119" s="34"/>
      <c r="BZ119" s="34"/>
    </row>
    <row r="120" spans="1:78" ht="41.25" customHeight="1">
      <c r="A120" s="7">
        <f t="shared" si="9"/>
        <v>119</v>
      </c>
      <c r="B120" s="8" t="s">
        <v>23</v>
      </c>
      <c r="C120" s="8" t="s">
        <v>143</v>
      </c>
      <c r="D120" s="9">
        <v>415577</v>
      </c>
      <c r="E120" s="9">
        <v>218583</v>
      </c>
      <c r="F120" s="10">
        <v>8</v>
      </c>
      <c r="G120" s="11"/>
      <c r="H120" s="11"/>
      <c r="I120" s="11"/>
      <c r="J120" s="11"/>
      <c r="K120" s="11"/>
      <c r="L120" s="11"/>
      <c r="M120" s="11">
        <v>583</v>
      </c>
      <c r="N120" s="11">
        <v>696.5</v>
      </c>
      <c r="O120" s="20">
        <f t="shared" si="11"/>
        <v>639.75</v>
      </c>
      <c r="P120" s="21"/>
      <c r="Q120" s="25">
        <v>378</v>
      </c>
      <c r="R120" s="26"/>
      <c r="S120" s="27"/>
      <c r="T120" s="27"/>
      <c r="U120" s="27"/>
      <c r="V120" s="27"/>
      <c r="W120" s="28"/>
      <c r="X120" s="11"/>
      <c r="Y120" s="11"/>
      <c r="Z120" s="11"/>
      <c r="AA120" s="11"/>
      <c r="AB120" s="11"/>
      <c r="AC120" s="27"/>
      <c r="AD120" s="27"/>
      <c r="AE120" s="31"/>
      <c r="AF120" s="32">
        <f t="shared" si="13"/>
        <v>508.875</v>
      </c>
      <c r="AG120" s="11">
        <f t="shared" si="14"/>
        <v>4071</v>
      </c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4"/>
      <c r="BX120" s="34"/>
      <c r="BY120" s="34"/>
      <c r="BZ120" s="34"/>
    </row>
    <row r="121" spans="1:78" ht="45" customHeight="1">
      <c r="A121" s="7">
        <f t="shared" si="9"/>
        <v>120</v>
      </c>
      <c r="B121" s="8" t="s">
        <v>23</v>
      </c>
      <c r="C121" s="8" t="s">
        <v>144</v>
      </c>
      <c r="D121" s="9">
        <v>415610</v>
      </c>
      <c r="E121" s="9">
        <v>218584</v>
      </c>
      <c r="F121" s="10">
        <v>8</v>
      </c>
      <c r="G121" s="11"/>
      <c r="H121" s="11"/>
      <c r="I121" s="11"/>
      <c r="J121" s="11"/>
      <c r="K121" s="11"/>
      <c r="L121" s="11"/>
      <c r="M121" s="11">
        <v>658</v>
      </c>
      <c r="N121" s="11">
        <v>889.74</v>
      </c>
      <c r="O121" s="20">
        <f t="shared" si="11"/>
        <v>773.87</v>
      </c>
      <c r="P121" s="21"/>
      <c r="Q121" s="25">
        <v>465</v>
      </c>
      <c r="R121" s="26"/>
      <c r="S121" s="27"/>
      <c r="T121" s="27"/>
      <c r="U121" s="27"/>
      <c r="V121" s="27"/>
      <c r="W121" s="28"/>
      <c r="X121" s="11"/>
      <c r="Y121" s="11"/>
      <c r="Z121" s="11"/>
      <c r="AA121" s="11"/>
      <c r="AB121" s="11"/>
      <c r="AC121" s="27"/>
      <c r="AD121" s="27">
        <v>369.2</v>
      </c>
      <c r="AE121" s="31">
        <f t="shared" si="12"/>
        <v>369.2</v>
      </c>
      <c r="AF121" s="32">
        <f t="shared" si="13"/>
        <v>536.02329999999995</v>
      </c>
      <c r="AG121" s="11">
        <f t="shared" si="14"/>
        <v>4288.1863999999996</v>
      </c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34"/>
      <c r="BU121" s="34"/>
      <c r="BV121" s="34"/>
      <c r="BW121" s="34"/>
      <c r="BX121" s="34"/>
      <c r="BY121" s="34"/>
      <c r="BZ121" s="34"/>
    </row>
    <row r="122" spans="1:78" ht="165" customHeight="1">
      <c r="A122" s="7">
        <f t="shared" si="9"/>
        <v>121</v>
      </c>
      <c r="B122" s="8" t="s">
        <v>1</v>
      </c>
      <c r="C122" s="8" t="s">
        <v>145</v>
      </c>
      <c r="D122" s="9">
        <v>486970</v>
      </c>
      <c r="E122" s="9">
        <v>218585</v>
      </c>
      <c r="F122" s="10">
        <v>15</v>
      </c>
      <c r="G122" s="11"/>
      <c r="H122" s="11"/>
      <c r="I122" s="11"/>
      <c r="J122" s="11"/>
      <c r="K122" s="11"/>
      <c r="L122" s="11"/>
      <c r="M122" s="11"/>
      <c r="N122" s="11">
        <v>6.625</v>
      </c>
      <c r="O122" s="20">
        <f t="shared" si="11"/>
        <v>6.625</v>
      </c>
      <c r="P122" s="21"/>
      <c r="Q122" s="25">
        <v>6.97</v>
      </c>
      <c r="R122" s="26"/>
      <c r="S122" s="27"/>
      <c r="T122" s="27"/>
      <c r="U122" s="27"/>
      <c r="V122" s="27"/>
      <c r="W122" s="28"/>
      <c r="X122" s="11"/>
      <c r="Y122" s="11"/>
      <c r="Z122" s="11"/>
      <c r="AA122" s="11"/>
      <c r="AB122" s="11"/>
      <c r="AC122" s="27"/>
      <c r="AD122" s="27"/>
      <c r="AE122" s="31"/>
      <c r="AF122" s="32">
        <f t="shared" si="13"/>
        <v>6.7975000000000003</v>
      </c>
      <c r="AG122" s="11">
        <f t="shared" si="14"/>
        <v>101.96250000000001</v>
      </c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4"/>
      <c r="BX122" s="34"/>
      <c r="BY122" s="34"/>
      <c r="BZ122" s="34"/>
    </row>
    <row r="123" spans="1:78" ht="171.75" customHeight="1">
      <c r="A123" s="7">
        <f t="shared" si="9"/>
        <v>122</v>
      </c>
      <c r="B123" s="8" t="s">
        <v>1</v>
      </c>
      <c r="C123" s="8" t="s">
        <v>146</v>
      </c>
      <c r="D123" s="9">
        <v>487447</v>
      </c>
      <c r="E123" s="9">
        <v>218586</v>
      </c>
      <c r="F123" s="10">
        <v>15</v>
      </c>
      <c r="G123" s="11"/>
      <c r="H123" s="11"/>
      <c r="I123" s="11"/>
      <c r="J123" s="11">
        <v>2.7501000000000002</v>
      </c>
      <c r="K123" s="11"/>
      <c r="L123" s="11"/>
      <c r="M123" s="11"/>
      <c r="N123" s="11">
        <v>2.1665999999999999</v>
      </c>
      <c r="O123" s="20">
        <f t="shared" si="11"/>
        <v>2.4582999999999999</v>
      </c>
      <c r="P123" s="21"/>
      <c r="Q123" s="25">
        <v>2.44</v>
      </c>
      <c r="R123" s="26">
        <v>1.5207999999999999</v>
      </c>
      <c r="S123" s="27">
        <v>3.01</v>
      </c>
      <c r="T123" s="27"/>
      <c r="U123" s="27">
        <v>2.3616000000000001</v>
      </c>
      <c r="V123" s="27"/>
      <c r="W123" s="28">
        <f t="shared" si="10"/>
        <v>2.6858</v>
      </c>
      <c r="X123" s="11"/>
      <c r="Y123" s="11"/>
      <c r="Z123" s="11"/>
      <c r="AA123" s="11"/>
      <c r="AB123" s="11">
        <v>1.6840999999999999</v>
      </c>
      <c r="AC123" s="27">
        <v>1.137</v>
      </c>
      <c r="AD123" s="27">
        <v>1.37</v>
      </c>
      <c r="AE123" s="31">
        <f t="shared" si="12"/>
        <v>1.397</v>
      </c>
      <c r="AF123" s="32">
        <f t="shared" si="13"/>
        <v>2.1002999999999998</v>
      </c>
      <c r="AG123" s="11">
        <f t="shared" si="14"/>
        <v>31.504499999999997</v>
      </c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</row>
    <row r="124" spans="1:78" ht="152.25" customHeight="1">
      <c r="A124" s="7">
        <f t="shared" si="9"/>
        <v>123</v>
      </c>
      <c r="B124" s="8" t="s">
        <v>1</v>
      </c>
      <c r="C124" s="8" t="s">
        <v>147</v>
      </c>
      <c r="D124" s="9">
        <v>487434</v>
      </c>
      <c r="E124" s="9">
        <v>218587</v>
      </c>
      <c r="F124" s="10">
        <v>15</v>
      </c>
      <c r="G124" s="11"/>
      <c r="H124" s="11"/>
      <c r="I124" s="11"/>
      <c r="J124" s="11">
        <v>4</v>
      </c>
      <c r="K124" s="11"/>
      <c r="L124" s="11"/>
      <c r="M124" s="11"/>
      <c r="N124" s="11">
        <v>1.7416</v>
      </c>
      <c r="O124" s="20">
        <f t="shared" si="11"/>
        <v>2.8708</v>
      </c>
      <c r="P124" s="21"/>
      <c r="Q124" s="25"/>
      <c r="R124" s="26">
        <v>1.8608</v>
      </c>
      <c r="S124" s="27">
        <v>3.01</v>
      </c>
      <c r="T124" s="27"/>
      <c r="U124" s="27">
        <v>2.3616000000000001</v>
      </c>
      <c r="V124" s="27"/>
      <c r="W124" s="28">
        <f t="shared" si="10"/>
        <v>2.6858</v>
      </c>
      <c r="X124" s="11"/>
      <c r="Y124" s="11"/>
      <c r="Z124" s="11"/>
      <c r="AA124" s="11"/>
      <c r="AB124" s="11"/>
      <c r="AC124" s="27"/>
      <c r="AD124" s="27">
        <v>1.37</v>
      </c>
      <c r="AE124" s="31">
        <f t="shared" si="12"/>
        <v>1.37</v>
      </c>
      <c r="AF124" s="32">
        <f t="shared" si="13"/>
        <v>2.1968000000000001</v>
      </c>
      <c r="AG124" s="11">
        <f t="shared" si="14"/>
        <v>32.951999999999998</v>
      </c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</row>
    <row r="125" spans="1:78" ht="76.5" customHeight="1">
      <c r="A125" s="7">
        <f t="shared" si="9"/>
        <v>124</v>
      </c>
      <c r="B125" s="8" t="s">
        <v>1</v>
      </c>
      <c r="C125" s="8" t="s">
        <v>148</v>
      </c>
      <c r="D125" s="9">
        <v>278970</v>
      </c>
      <c r="E125" s="9">
        <v>218588</v>
      </c>
      <c r="F125" s="10">
        <v>2115</v>
      </c>
      <c r="G125" s="11"/>
      <c r="H125" s="11"/>
      <c r="I125" s="11"/>
      <c r="J125" s="11">
        <v>8.4</v>
      </c>
      <c r="K125" s="11">
        <v>4.5</v>
      </c>
      <c r="L125" s="11"/>
      <c r="M125" s="11">
        <v>4.96</v>
      </c>
      <c r="N125" s="11">
        <v>10.16</v>
      </c>
      <c r="O125" s="20">
        <f t="shared" si="11"/>
        <v>7.0049999999999999</v>
      </c>
      <c r="P125" s="21"/>
      <c r="Q125" s="25">
        <v>4.62</v>
      </c>
      <c r="R125" s="26">
        <v>5.2</v>
      </c>
      <c r="S125" s="27"/>
      <c r="T125" s="27"/>
      <c r="U125" s="27">
        <v>8.4499999999999993</v>
      </c>
      <c r="V125" s="27"/>
      <c r="W125" s="28">
        <f t="shared" si="10"/>
        <v>8.4499999999999993</v>
      </c>
      <c r="X125" s="11"/>
      <c r="Y125" s="11"/>
      <c r="Z125" s="11">
        <v>4.67</v>
      </c>
      <c r="AA125" s="11"/>
      <c r="AB125" s="11"/>
      <c r="AC125" s="27"/>
      <c r="AD125" s="27">
        <v>3.3</v>
      </c>
      <c r="AE125" s="31">
        <f t="shared" si="12"/>
        <v>3.9849999999999999</v>
      </c>
      <c r="AF125" s="32">
        <f t="shared" si="13"/>
        <v>5.8520000000000003</v>
      </c>
      <c r="AG125" s="11">
        <f t="shared" si="14"/>
        <v>12376.980000000001</v>
      </c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  <c r="BY125" s="34"/>
      <c r="BZ125" s="34"/>
    </row>
    <row r="126" spans="1:78" ht="117" customHeight="1">
      <c r="A126" s="7">
        <f t="shared" si="9"/>
        <v>125</v>
      </c>
      <c r="B126" s="8" t="s">
        <v>37</v>
      </c>
      <c r="C126" s="8" t="s">
        <v>149</v>
      </c>
      <c r="D126" s="9">
        <v>437868</v>
      </c>
      <c r="E126" s="9">
        <v>218589</v>
      </c>
      <c r="F126" s="10">
        <v>915</v>
      </c>
      <c r="G126" s="11"/>
      <c r="H126" s="11"/>
      <c r="I126" s="11"/>
      <c r="J126" s="11">
        <v>13.62</v>
      </c>
      <c r="K126" s="11"/>
      <c r="L126" s="11"/>
      <c r="M126" s="11">
        <v>12.2</v>
      </c>
      <c r="N126" s="11">
        <v>13.56</v>
      </c>
      <c r="O126" s="20">
        <f t="shared" si="11"/>
        <v>13.1266</v>
      </c>
      <c r="P126" s="21"/>
      <c r="Q126" s="25">
        <v>4.12</v>
      </c>
      <c r="R126" s="26"/>
      <c r="S126" s="27"/>
      <c r="T126" s="27"/>
      <c r="U126" s="27">
        <v>13.35</v>
      </c>
      <c r="V126" s="27"/>
      <c r="W126" s="28">
        <f t="shared" si="10"/>
        <v>13.35</v>
      </c>
      <c r="X126" s="11"/>
      <c r="Y126" s="11"/>
      <c r="Z126" s="11"/>
      <c r="AA126" s="11"/>
      <c r="AB126" s="11"/>
      <c r="AC126" s="27">
        <v>4.59</v>
      </c>
      <c r="AD126" s="27">
        <v>3.8</v>
      </c>
      <c r="AE126" s="31">
        <f t="shared" si="12"/>
        <v>4.1950000000000003</v>
      </c>
      <c r="AF126" s="32">
        <f t="shared" si="13"/>
        <v>8.6979000000000006</v>
      </c>
      <c r="AG126" s="11">
        <f t="shared" si="14"/>
        <v>7958.5785000000005</v>
      </c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  <c r="BY126" s="34"/>
      <c r="BZ126" s="34"/>
    </row>
    <row r="127" spans="1:78" ht="127.5" customHeight="1">
      <c r="A127" s="7">
        <f t="shared" si="9"/>
        <v>126</v>
      </c>
      <c r="B127" s="8" t="s">
        <v>37</v>
      </c>
      <c r="C127" s="8" t="s">
        <v>150</v>
      </c>
      <c r="D127" s="9">
        <v>437882</v>
      </c>
      <c r="E127" s="9">
        <v>218590</v>
      </c>
      <c r="F127" s="10">
        <v>1615</v>
      </c>
      <c r="G127" s="11"/>
      <c r="H127" s="11"/>
      <c r="I127" s="11"/>
      <c r="J127" s="11">
        <v>11.1</v>
      </c>
      <c r="K127" s="11"/>
      <c r="L127" s="11"/>
      <c r="M127" s="11">
        <v>4.9000000000000004</v>
      </c>
      <c r="N127" s="11">
        <v>8.0936000000000003</v>
      </c>
      <c r="O127" s="20">
        <f t="shared" si="11"/>
        <v>8.0312000000000001</v>
      </c>
      <c r="P127" s="21"/>
      <c r="Q127" s="25">
        <v>4.88</v>
      </c>
      <c r="R127" s="26">
        <v>3.84</v>
      </c>
      <c r="S127" s="27"/>
      <c r="T127" s="27"/>
      <c r="U127" s="27">
        <v>7.17</v>
      </c>
      <c r="V127" s="27"/>
      <c r="W127" s="28">
        <f t="shared" si="10"/>
        <v>7.17</v>
      </c>
      <c r="X127" s="11"/>
      <c r="Y127" s="11"/>
      <c r="Z127" s="11">
        <v>5.73</v>
      </c>
      <c r="AA127" s="11"/>
      <c r="AB127" s="11">
        <v>4.1100000000000003</v>
      </c>
      <c r="AC127" s="27"/>
      <c r="AD127" s="27">
        <v>3.1</v>
      </c>
      <c r="AE127" s="31">
        <f t="shared" si="12"/>
        <v>4.3132999999999999</v>
      </c>
      <c r="AF127" s="32">
        <f t="shared" si="13"/>
        <v>5.6468999999999996</v>
      </c>
      <c r="AG127" s="11">
        <f t="shared" si="14"/>
        <v>9119.7434999999987</v>
      </c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34"/>
      <c r="BU127" s="34"/>
      <c r="BV127" s="34"/>
      <c r="BW127" s="34"/>
      <c r="BX127" s="34"/>
      <c r="BY127" s="34"/>
      <c r="BZ127" s="34"/>
    </row>
    <row r="128" spans="1:78" ht="112.5" customHeight="1">
      <c r="A128" s="7">
        <f t="shared" si="9"/>
        <v>127</v>
      </c>
      <c r="B128" s="8" t="s">
        <v>37</v>
      </c>
      <c r="C128" s="8" t="s">
        <v>151</v>
      </c>
      <c r="D128" s="9">
        <v>437865</v>
      </c>
      <c r="E128" s="9">
        <v>218591</v>
      </c>
      <c r="F128" s="10">
        <v>1615</v>
      </c>
      <c r="G128" s="11"/>
      <c r="H128" s="11"/>
      <c r="I128" s="11"/>
      <c r="J128" s="11">
        <v>5.31</v>
      </c>
      <c r="K128" s="11"/>
      <c r="L128" s="11"/>
      <c r="M128" s="11">
        <v>2.9</v>
      </c>
      <c r="N128" s="11">
        <v>4.62</v>
      </c>
      <c r="O128" s="20">
        <f t="shared" si="11"/>
        <v>4.2766000000000002</v>
      </c>
      <c r="P128" s="21"/>
      <c r="Q128" s="25">
        <v>3.07</v>
      </c>
      <c r="R128" s="26">
        <v>4.5999999999999996</v>
      </c>
      <c r="S128" s="27"/>
      <c r="T128" s="27"/>
      <c r="U128" s="27">
        <v>5.44</v>
      </c>
      <c r="V128" s="27"/>
      <c r="W128" s="28">
        <f t="shared" si="10"/>
        <v>5.44</v>
      </c>
      <c r="X128" s="11">
        <v>5.89</v>
      </c>
      <c r="Y128" s="11"/>
      <c r="Z128" s="11">
        <v>3.26</v>
      </c>
      <c r="AA128" s="11"/>
      <c r="AB128" s="11">
        <v>2.1</v>
      </c>
      <c r="AC128" s="27">
        <v>1.72</v>
      </c>
      <c r="AD128" s="27">
        <v>1.69</v>
      </c>
      <c r="AE128" s="31">
        <f t="shared" si="12"/>
        <v>2.9319999999999999</v>
      </c>
      <c r="AF128" s="32">
        <f t="shared" si="13"/>
        <v>4.0636999999999999</v>
      </c>
      <c r="AG128" s="11">
        <f t="shared" si="14"/>
        <v>6562.8755000000001</v>
      </c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</row>
    <row r="129" spans="1:78" ht="119.25" customHeight="1">
      <c r="A129" s="7">
        <f t="shared" si="9"/>
        <v>128</v>
      </c>
      <c r="B129" s="8" t="s">
        <v>37</v>
      </c>
      <c r="C129" s="8" t="s">
        <v>152</v>
      </c>
      <c r="D129" s="9">
        <v>439001</v>
      </c>
      <c r="E129" s="9">
        <v>218592</v>
      </c>
      <c r="F129" s="10">
        <v>1515</v>
      </c>
      <c r="G129" s="11"/>
      <c r="H129" s="11"/>
      <c r="I129" s="11"/>
      <c r="J129" s="11"/>
      <c r="K129" s="11"/>
      <c r="L129" s="11"/>
      <c r="M129" s="11">
        <v>12.2</v>
      </c>
      <c r="N129" s="11">
        <v>16.021999999999998</v>
      </c>
      <c r="O129" s="20">
        <f t="shared" si="11"/>
        <v>14.111000000000001</v>
      </c>
      <c r="P129" s="21"/>
      <c r="Q129" s="25">
        <v>6.49</v>
      </c>
      <c r="R129" s="26"/>
      <c r="S129" s="27"/>
      <c r="T129" s="27"/>
      <c r="U129" s="27">
        <v>15.53</v>
      </c>
      <c r="V129" s="27"/>
      <c r="W129" s="28">
        <f t="shared" si="10"/>
        <v>15.53</v>
      </c>
      <c r="X129" s="11"/>
      <c r="Y129" s="11"/>
      <c r="Z129" s="11"/>
      <c r="AA129" s="11"/>
      <c r="AB129" s="11"/>
      <c r="AC129" s="27"/>
      <c r="AD129" s="27">
        <v>5</v>
      </c>
      <c r="AE129" s="31">
        <f t="shared" si="12"/>
        <v>5</v>
      </c>
      <c r="AF129" s="32">
        <f t="shared" si="13"/>
        <v>10.2827</v>
      </c>
      <c r="AG129" s="11">
        <f t="shared" si="14"/>
        <v>15578.290500000001</v>
      </c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4"/>
      <c r="BX129" s="34"/>
      <c r="BY129" s="34"/>
      <c r="BZ129" s="34"/>
    </row>
    <row r="130" spans="1:78" ht="52.5" customHeight="1">
      <c r="A130" s="7">
        <f t="shared" si="9"/>
        <v>129</v>
      </c>
      <c r="B130" s="8" t="s">
        <v>1</v>
      </c>
      <c r="C130" s="8" t="s">
        <v>153</v>
      </c>
      <c r="D130" s="9">
        <v>433143</v>
      </c>
      <c r="E130" s="9">
        <v>218593</v>
      </c>
      <c r="F130" s="10">
        <v>90</v>
      </c>
      <c r="G130" s="11"/>
      <c r="H130" s="11"/>
      <c r="I130" s="11"/>
      <c r="J130" s="11"/>
      <c r="K130" s="11"/>
      <c r="L130" s="11"/>
      <c r="M130" s="11"/>
      <c r="N130" s="11">
        <v>11.164</v>
      </c>
      <c r="O130" s="20">
        <f t="shared" si="11"/>
        <v>11.164</v>
      </c>
      <c r="P130" s="21"/>
      <c r="Q130" s="25">
        <v>7.9</v>
      </c>
      <c r="R130" s="26"/>
      <c r="S130" s="27"/>
      <c r="T130" s="27"/>
      <c r="U130" s="27"/>
      <c r="V130" s="27"/>
      <c r="W130" s="28"/>
      <c r="X130" s="11"/>
      <c r="Y130" s="11"/>
      <c r="Z130" s="11"/>
      <c r="AA130" s="11"/>
      <c r="AB130" s="11"/>
      <c r="AC130" s="27"/>
      <c r="AD130" s="27">
        <v>4.76</v>
      </c>
      <c r="AE130" s="31">
        <f t="shared" si="12"/>
        <v>4.76</v>
      </c>
      <c r="AF130" s="32">
        <f t="shared" si="13"/>
        <v>7.9413</v>
      </c>
      <c r="AG130" s="11">
        <f t="shared" si="14"/>
        <v>714.71699999999998</v>
      </c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4"/>
      <c r="BX130" s="34"/>
      <c r="BY130" s="34"/>
      <c r="BZ130" s="34"/>
    </row>
    <row r="131" spans="1:78" ht="88.5" customHeight="1">
      <c r="A131" s="7">
        <f t="shared" ref="A131:A194" si="15">ROW(A130)</f>
        <v>130</v>
      </c>
      <c r="B131" s="8" t="s">
        <v>154</v>
      </c>
      <c r="C131" s="8" t="s">
        <v>155</v>
      </c>
      <c r="D131" s="9">
        <v>405631</v>
      </c>
      <c r="E131" s="9">
        <v>218594</v>
      </c>
      <c r="F131" s="10">
        <v>16</v>
      </c>
      <c r="G131" s="11"/>
      <c r="H131" s="11"/>
      <c r="I131" s="11"/>
      <c r="J131" s="11"/>
      <c r="K131" s="11"/>
      <c r="L131" s="11"/>
      <c r="M131" s="11">
        <v>490</v>
      </c>
      <c r="N131" s="11">
        <v>279.55</v>
      </c>
      <c r="O131" s="20">
        <f t="shared" si="11"/>
        <v>384.77499999999998</v>
      </c>
      <c r="P131" s="21"/>
      <c r="Q131" s="25">
        <v>240</v>
      </c>
      <c r="R131" s="26"/>
      <c r="S131" s="27"/>
      <c r="T131" s="27"/>
      <c r="U131" s="27"/>
      <c r="V131" s="27"/>
      <c r="W131" s="28"/>
      <c r="X131" s="11"/>
      <c r="Y131" s="11"/>
      <c r="Z131" s="11"/>
      <c r="AA131" s="11"/>
      <c r="AB131" s="11"/>
      <c r="AC131" s="27"/>
      <c r="AD131" s="27">
        <v>220</v>
      </c>
      <c r="AE131" s="31">
        <f t="shared" si="12"/>
        <v>220</v>
      </c>
      <c r="AF131" s="32">
        <f t="shared" si="13"/>
        <v>281.59160000000003</v>
      </c>
      <c r="AG131" s="11">
        <f t="shared" si="14"/>
        <v>4505.4656000000004</v>
      </c>
      <c r="AH131" s="34"/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4"/>
      <c r="BX131" s="34"/>
      <c r="BY131" s="34"/>
      <c r="BZ131" s="34"/>
    </row>
    <row r="132" spans="1:78" ht="174" customHeight="1">
      <c r="A132" s="7">
        <f t="shared" si="15"/>
        <v>131</v>
      </c>
      <c r="B132" s="8" t="s">
        <v>1</v>
      </c>
      <c r="C132" s="8" t="s">
        <v>156</v>
      </c>
      <c r="D132" s="9">
        <v>451856</v>
      </c>
      <c r="E132" s="9">
        <v>218595</v>
      </c>
      <c r="F132" s="10">
        <v>10</v>
      </c>
      <c r="G132" s="11"/>
      <c r="H132" s="11"/>
      <c r="I132" s="11"/>
      <c r="J132" s="11">
        <v>171</v>
      </c>
      <c r="K132" s="11"/>
      <c r="L132" s="11">
        <v>96</v>
      </c>
      <c r="M132" s="11">
        <v>68</v>
      </c>
      <c r="N132" s="11">
        <v>80.679000000000002</v>
      </c>
      <c r="O132" s="20">
        <f t="shared" si="11"/>
        <v>103.91970000000001</v>
      </c>
      <c r="P132" s="21"/>
      <c r="Q132" s="25">
        <v>55</v>
      </c>
      <c r="R132" s="26"/>
      <c r="S132" s="27"/>
      <c r="T132" s="27">
        <v>72.400000000000006</v>
      </c>
      <c r="U132" s="27"/>
      <c r="V132" s="27"/>
      <c r="W132" s="28">
        <f t="shared" ref="W132:W194" si="16">ROUNDDOWN(AVERAGE(S132:V132),4)</f>
        <v>72.400000000000006</v>
      </c>
      <c r="X132" s="11"/>
      <c r="Y132" s="11"/>
      <c r="Z132" s="11"/>
      <c r="AA132" s="11"/>
      <c r="AB132" s="11"/>
      <c r="AC132" s="27"/>
      <c r="AD132" s="27">
        <v>49.1</v>
      </c>
      <c r="AE132" s="31">
        <f t="shared" si="12"/>
        <v>49.1</v>
      </c>
      <c r="AF132" s="32">
        <f t="shared" si="13"/>
        <v>70.104900000000001</v>
      </c>
      <c r="AG132" s="11">
        <f t="shared" si="14"/>
        <v>701.04899999999998</v>
      </c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  <c r="BY132" s="34"/>
      <c r="BZ132" s="34"/>
    </row>
    <row r="133" spans="1:78" ht="147.75" customHeight="1">
      <c r="A133" s="7">
        <f t="shared" si="15"/>
        <v>132</v>
      </c>
      <c r="B133" s="8" t="s">
        <v>1</v>
      </c>
      <c r="C133" s="8" t="s">
        <v>157</v>
      </c>
      <c r="D133" s="13">
        <v>229647</v>
      </c>
      <c r="E133" s="13">
        <v>218596</v>
      </c>
      <c r="F133" s="10">
        <v>10</v>
      </c>
      <c r="G133" s="11"/>
      <c r="H133" s="11"/>
      <c r="I133" s="11"/>
      <c r="J133" s="11">
        <v>162</v>
      </c>
      <c r="K133" s="11"/>
      <c r="L133" s="11">
        <v>96</v>
      </c>
      <c r="M133" s="11">
        <v>68</v>
      </c>
      <c r="N133" s="11">
        <v>88.117000000000004</v>
      </c>
      <c r="O133" s="20">
        <f t="shared" si="11"/>
        <v>103.5292</v>
      </c>
      <c r="P133" s="21"/>
      <c r="Q133" s="25"/>
      <c r="R133" s="26"/>
      <c r="S133" s="27"/>
      <c r="T133" s="27">
        <v>37.950000000000003</v>
      </c>
      <c r="U133" s="27">
        <v>98.97</v>
      </c>
      <c r="V133" s="27"/>
      <c r="W133" s="28">
        <f t="shared" si="16"/>
        <v>68.459999999999994</v>
      </c>
      <c r="X133" s="11"/>
      <c r="Y133" s="11"/>
      <c r="Z133" s="11"/>
      <c r="AA133" s="11"/>
      <c r="AB133" s="11"/>
      <c r="AC133" s="27"/>
      <c r="AD133" s="27"/>
      <c r="AE133" s="31"/>
      <c r="AF133" s="32">
        <f t="shared" si="13"/>
        <v>85.994600000000005</v>
      </c>
      <c r="AG133" s="11">
        <f t="shared" si="14"/>
        <v>859.94600000000003</v>
      </c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4"/>
      <c r="BT133" s="34"/>
      <c r="BU133" s="34"/>
      <c r="BV133" s="34"/>
      <c r="BW133" s="34"/>
      <c r="BX133" s="34"/>
      <c r="BY133" s="34"/>
      <c r="BZ133" s="34"/>
    </row>
    <row r="134" spans="1:78" ht="166.5" customHeight="1">
      <c r="A134" s="7">
        <f t="shared" si="15"/>
        <v>133</v>
      </c>
      <c r="B134" s="8" t="s">
        <v>1</v>
      </c>
      <c r="C134" s="8" t="s">
        <v>158</v>
      </c>
      <c r="D134" s="9">
        <v>482045</v>
      </c>
      <c r="E134" s="9">
        <v>218597</v>
      </c>
      <c r="F134" s="10">
        <v>3</v>
      </c>
      <c r="G134" s="11"/>
      <c r="H134" s="11"/>
      <c r="I134" s="11"/>
      <c r="J134" s="11"/>
      <c r="K134" s="11"/>
      <c r="L134" s="11">
        <v>560</v>
      </c>
      <c r="M134" s="11"/>
      <c r="N134" s="11"/>
      <c r="O134" s="20">
        <f t="shared" si="11"/>
        <v>560</v>
      </c>
      <c r="P134" s="21"/>
      <c r="Q134" s="25">
        <v>309.99</v>
      </c>
      <c r="R134" s="26"/>
      <c r="S134" s="27"/>
      <c r="T134" s="27"/>
      <c r="U134" s="27"/>
      <c r="V134" s="27"/>
      <c r="W134" s="28"/>
      <c r="X134" s="11"/>
      <c r="Y134" s="11"/>
      <c r="Z134" s="11">
        <v>355.43</v>
      </c>
      <c r="AA134" s="11"/>
      <c r="AB134" s="11"/>
      <c r="AC134" s="27">
        <v>380</v>
      </c>
      <c r="AD134" s="27">
        <v>195</v>
      </c>
      <c r="AE134" s="31">
        <f t="shared" si="12"/>
        <v>310.14330000000001</v>
      </c>
      <c r="AF134" s="32">
        <f t="shared" si="13"/>
        <v>393.3777</v>
      </c>
      <c r="AG134" s="11">
        <f t="shared" si="14"/>
        <v>1180.1331</v>
      </c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4"/>
      <c r="BX134" s="34"/>
      <c r="BY134" s="34"/>
      <c r="BZ134" s="34"/>
    </row>
    <row r="135" spans="1:78" ht="153.75" customHeight="1">
      <c r="A135" s="7">
        <f t="shared" si="15"/>
        <v>134</v>
      </c>
      <c r="B135" s="7" t="s">
        <v>159</v>
      </c>
      <c r="C135" s="8" t="s">
        <v>160</v>
      </c>
      <c r="D135" s="9">
        <v>362990</v>
      </c>
      <c r="E135" s="9">
        <v>218598</v>
      </c>
      <c r="F135" s="10">
        <v>200</v>
      </c>
      <c r="G135" s="11"/>
      <c r="H135" s="11"/>
      <c r="I135" s="11"/>
      <c r="J135" s="11">
        <v>37.409999999999997</v>
      </c>
      <c r="K135" s="11"/>
      <c r="L135" s="11"/>
      <c r="M135" s="11"/>
      <c r="N135" s="11"/>
      <c r="O135" s="20">
        <f t="shared" ref="O135:O198" si="17">ROUNDDOWN(AVERAGE(G135:N135),4)</f>
        <v>37.409999999999997</v>
      </c>
      <c r="P135" s="21"/>
      <c r="Q135" s="25">
        <v>16.57</v>
      </c>
      <c r="R135" s="26"/>
      <c r="S135" s="27"/>
      <c r="T135" s="27"/>
      <c r="U135" s="27">
        <v>30.23</v>
      </c>
      <c r="V135" s="27"/>
      <c r="W135" s="28">
        <f t="shared" si="16"/>
        <v>30.23</v>
      </c>
      <c r="X135" s="11"/>
      <c r="Y135" s="11"/>
      <c r="Z135" s="11"/>
      <c r="AA135" s="11"/>
      <c r="AB135" s="11"/>
      <c r="AC135" s="27"/>
      <c r="AD135" s="27">
        <v>12</v>
      </c>
      <c r="AE135" s="31">
        <f t="shared" si="12"/>
        <v>12</v>
      </c>
      <c r="AF135" s="32">
        <f t="shared" si="13"/>
        <v>24.052499999999998</v>
      </c>
      <c r="AG135" s="11">
        <f t="shared" si="14"/>
        <v>4810.5</v>
      </c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4"/>
      <c r="BT135" s="34"/>
      <c r="BU135" s="34"/>
      <c r="BV135" s="34"/>
      <c r="BW135" s="34"/>
      <c r="BX135" s="34"/>
      <c r="BY135" s="34"/>
      <c r="BZ135" s="34"/>
    </row>
    <row r="136" spans="1:78" ht="106.5" customHeight="1">
      <c r="A136" s="7">
        <f t="shared" si="15"/>
        <v>135</v>
      </c>
      <c r="B136" s="8" t="s">
        <v>1</v>
      </c>
      <c r="C136" s="8" t="s">
        <v>161</v>
      </c>
      <c r="D136" s="9">
        <v>279887</v>
      </c>
      <c r="E136" s="9">
        <v>218599</v>
      </c>
      <c r="F136" s="10">
        <v>55</v>
      </c>
      <c r="G136" s="11"/>
      <c r="H136" s="11"/>
      <c r="I136" s="11"/>
      <c r="J136" s="11">
        <v>7.89</v>
      </c>
      <c r="K136" s="11"/>
      <c r="L136" s="11"/>
      <c r="M136" s="11">
        <v>3.9</v>
      </c>
      <c r="N136" s="11">
        <v>3.7936999999999999</v>
      </c>
      <c r="O136" s="20">
        <f t="shared" si="17"/>
        <v>5.1944999999999997</v>
      </c>
      <c r="P136" s="21"/>
      <c r="Q136" s="25">
        <v>2.63</v>
      </c>
      <c r="R136" s="26"/>
      <c r="S136" s="27"/>
      <c r="T136" s="27"/>
      <c r="U136" s="27"/>
      <c r="V136" s="27"/>
      <c r="W136" s="28"/>
      <c r="X136" s="11"/>
      <c r="Y136" s="11"/>
      <c r="Z136" s="11">
        <v>3.55</v>
      </c>
      <c r="AA136" s="11"/>
      <c r="AB136" s="11"/>
      <c r="AC136" s="27">
        <v>3.06</v>
      </c>
      <c r="AD136" s="27">
        <v>2.6</v>
      </c>
      <c r="AE136" s="31">
        <f t="shared" si="12"/>
        <v>3.07</v>
      </c>
      <c r="AF136" s="32">
        <f t="shared" si="13"/>
        <v>3.6315</v>
      </c>
      <c r="AG136" s="11">
        <f t="shared" si="14"/>
        <v>199.73249999999999</v>
      </c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  <c r="BY136" s="34"/>
      <c r="BZ136" s="34"/>
    </row>
    <row r="137" spans="1:78" ht="100.5" customHeight="1">
      <c r="A137" s="7">
        <f t="shared" si="15"/>
        <v>136</v>
      </c>
      <c r="B137" s="8" t="s">
        <v>1</v>
      </c>
      <c r="C137" s="8" t="s">
        <v>162</v>
      </c>
      <c r="D137" s="9">
        <v>279893</v>
      </c>
      <c r="E137" s="9">
        <v>218600</v>
      </c>
      <c r="F137" s="10">
        <v>55</v>
      </c>
      <c r="G137" s="11"/>
      <c r="H137" s="11"/>
      <c r="I137" s="11"/>
      <c r="J137" s="11">
        <v>7.89</v>
      </c>
      <c r="K137" s="11"/>
      <c r="L137" s="11"/>
      <c r="M137" s="11">
        <v>3.9</v>
      </c>
      <c r="N137" s="11">
        <v>3.7936999999999999</v>
      </c>
      <c r="O137" s="20">
        <f t="shared" si="17"/>
        <v>5.1944999999999997</v>
      </c>
      <c r="P137" s="21"/>
      <c r="Q137" s="25">
        <v>3.68</v>
      </c>
      <c r="R137" s="26"/>
      <c r="S137" s="27"/>
      <c r="T137" s="27"/>
      <c r="U137" s="27"/>
      <c r="V137" s="27"/>
      <c r="W137" s="28"/>
      <c r="X137" s="11"/>
      <c r="Y137" s="11"/>
      <c r="Z137" s="11">
        <v>3.41</v>
      </c>
      <c r="AA137" s="11"/>
      <c r="AB137" s="11"/>
      <c r="AC137" s="27">
        <v>3.11</v>
      </c>
      <c r="AD137" s="27">
        <v>2.6</v>
      </c>
      <c r="AE137" s="31">
        <f t="shared" ref="AE137:AE200" si="18">ROUNDDOWN(AVERAGE(X137:AD137),4)</f>
        <v>3.04</v>
      </c>
      <c r="AF137" s="32">
        <f t="shared" si="13"/>
        <v>3.9714999999999998</v>
      </c>
      <c r="AG137" s="11">
        <f t="shared" si="14"/>
        <v>218.43249999999998</v>
      </c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4"/>
      <c r="BT137" s="34"/>
      <c r="BU137" s="34"/>
      <c r="BV137" s="34"/>
      <c r="BW137" s="34"/>
      <c r="BX137" s="34"/>
      <c r="BY137" s="34"/>
      <c r="BZ137" s="34"/>
    </row>
    <row r="138" spans="1:78" ht="119.25" customHeight="1">
      <c r="A138" s="7">
        <f t="shared" si="15"/>
        <v>137</v>
      </c>
      <c r="B138" s="8" t="s">
        <v>1</v>
      </c>
      <c r="C138" s="8" t="s">
        <v>163</v>
      </c>
      <c r="D138" s="9">
        <v>279889</v>
      </c>
      <c r="E138" s="9">
        <v>218601</v>
      </c>
      <c r="F138" s="10">
        <v>55</v>
      </c>
      <c r="G138" s="11"/>
      <c r="H138" s="11"/>
      <c r="I138" s="11"/>
      <c r="J138" s="11">
        <v>11.7</v>
      </c>
      <c r="K138" s="11"/>
      <c r="L138" s="11"/>
      <c r="M138" s="11">
        <v>4.9000000000000004</v>
      </c>
      <c r="N138" s="11">
        <v>6.14</v>
      </c>
      <c r="O138" s="20">
        <f t="shared" si="17"/>
        <v>7.58</v>
      </c>
      <c r="P138" s="21"/>
      <c r="Q138" s="25">
        <v>5.1100000000000003</v>
      </c>
      <c r="R138" s="26"/>
      <c r="S138" s="27"/>
      <c r="T138" s="27"/>
      <c r="U138" s="27"/>
      <c r="V138" s="27"/>
      <c r="W138" s="28"/>
      <c r="X138" s="11"/>
      <c r="Y138" s="11"/>
      <c r="Z138" s="11"/>
      <c r="AA138" s="11"/>
      <c r="AB138" s="11"/>
      <c r="AC138" s="27"/>
      <c r="AD138" s="27">
        <v>3.95</v>
      </c>
      <c r="AE138" s="31">
        <f t="shared" si="18"/>
        <v>3.95</v>
      </c>
      <c r="AF138" s="32">
        <f t="shared" si="13"/>
        <v>5.5465999999999998</v>
      </c>
      <c r="AG138" s="11">
        <f t="shared" si="14"/>
        <v>305.06299999999999</v>
      </c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4"/>
      <c r="BT138" s="34"/>
      <c r="BU138" s="34"/>
      <c r="BV138" s="34"/>
      <c r="BW138" s="34"/>
      <c r="BX138" s="34"/>
      <c r="BY138" s="34"/>
      <c r="BZ138" s="34"/>
    </row>
    <row r="139" spans="1:78" ht="120" customHeight="1">
      <c r="A139" s="7">
        <f t="shared" si="15"/>
        <v>138</v>
      </c>
      <c r="B139" s="8" t="s">
        <v>1</v>
      </c>
      <c r="C139" s="8" t="s">
        <v>164</v>
      </c>
      <c r="D139" s="9">
        <v>279895</v>
      </c>
      <c r="E139" s="9">
        <v>218602</v>
      </c>
      <c r="F139" s="10">
        <v>55</v>
      </c>
      <c r="G139" s="11"/>
      <c r="H139" s="11"/>
      <c r="I139" s="11"/>
      <c r="J139" s="11">
        <v>9.6</v>
      </c>
      <c r="K139" s="11"/>
      <c r="L139" s="11"/>
      <c r="M139" s="11">
        <v>4.9000000000000004</v>
      </c>
      <c r="N139" s="11">
        <v>7.2697000000000003</v>
      </c>
      <c r="O139" s="20">
        <f t="shared" si="17"/>
        <v>7.2565</v>
      </c>
      <c r="P139" s="21"/>
      <c r="Q139" s="25">
        <v>5.22</v>
      </c>
      <c r="R139" s="26"/>
      <c r="S139" s="27"/>
      <c r="T139" s="27"/>
      <c r="U139" s="27">
        <v>8.93</v>
      </c>
      <c r="V139" s="27"/>
      <c r="W139" s="28">
        <f t="shared" si="16"/>
        <v>8.93</v>
      </c>
      <c r="X139" s="11"/>
      <c r="Y139" s="11"/>
      <c r="Z139" s="11"/>
      <c r="AA139" s="11"/>
      <c r="AB139" s="11"/>
      <c r="AC139" s="27"/>
      <c r="AD139" s="27">
        <v>3.95</v>
      </c>
      <c r="AE139" s="31">
        <f t="shared" si="18"/>
        <v>3.95</v>
      </c>
      <c r="AF139" s="32">
        <f t="shared" si="13"/>
        <v>6.3391000000000002</v>
      </c>
      <c r="AG139" s="11">
        <f t="shared" si="14"/>
        <v>348.65050000000002</v>
      </c>
      <c r="AH139" s="34"/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  <c r="BI139" s="3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4"/>
      <c r="BT139" s="34"/>
      <c r="BU139" s="34"/>
      <c r="BV139" s="34"/>
      <c r="BW139" s="34"/>
      <c r="BX139" s="34"/>
      <c r="BY139" s="34"/>
      <c r="BZ139" s="34"/>
    </row>
    <row r="140" spans="1:78" ht="123" customHeight="1">
      <c r="A140" s="7">
        <f t="shared" si="15"/>
        <v>139</v>
      </c>
      <c r="B140" s="8" t="s">
        <v>1</v>
      </c>
      <c r="C140" s="8" t="s">
        <v>165</v>
      </c>
      <c r="D140" s="9">
        <v>437270</v>
      </c>
      <c r="E140" s="9">
        <v>218603</v>
      </c>
      <c r="F140" s="10">
        <v>12005</v>
      </c>
      <c r="G140" s="11"/>
      <c r="H140" s="11"/>
      <c r="I140" s="11"/>
      <c r="J140" s="11">
        <v>0.89400000000000002</v>
      </c>
      <c r="K140" s="11"/>
      <c r="L140" s="11"/>
      <c r="M140" s="11">
        <v>0.86</v>
      </c>
      <c r="N140" s="11"/>
      <c r="O140" s="20">
        <f t="shared" si="17"/>
        <v>0.877</v>
      </c>
      <c r="P140" s="21"/>
      <c r="Q140" s="25"/>
      <c r="R140" s="26"/>
      <c r="S140" s="27"/>
      <c r="T140" s="27"/>
      <c r="U140" s="27"/>
      <c r="V140" s="27"/>
      <c r="W140" s="28"/>
      <c r="X140" s="11"/>
      <c r="Y140" s="11"/>
      <c r="Z140" s="11">
        <v>0.46</v>
      </c>
      <c r="AA140" s="11"/>
      <c r="AB140" s="11"/>
      <c r="AC140" s="27"/>
      <c r="AD140" s="27">
        <v>0.3</v>
      </c>
      <c r="AE140" s="31">
        <f t="shared" si="18"/>
        <v>0.38</v>
      </c>
      <c r="AF140" s="32">
        <f t="shared" si="13"/>
        <v>0.62849999999999995</v>
      </c>
      <c r="AG140" s="11">
        <f t="shared" si="14"/>
        <v>7545.142499999999</v>
      </c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4"/>
      <c r="BX140" s="34"/>
      <c r="BY140" s="34"/>
      <c r="BZ140" s="34"/>
    </row>
    <row r="141" spans="1:78" ht="81" customHeight="1">
      <c r="A141" s="7">
        <f t="shared" si="15"/>
        <v>140</v>
      </c>
      <c r="B141" s="8" t="s">
        <v>1</v>
      </c>
      <c r="C141" s="8" t="s">
        <v>166</v>
      </c>
      <c r="D141" s="9">
        <v>445573</v>
      </c>
      <c r="E141" s="9">
        <v>218607</v>
      </c>
      <c r="F141" s="10">
        <v>12</v>
      </c>
      <c r="G141" s="11"/>
      <c r="H141" s="11"/>
      <c r="I141" s="11"/>
      <c r="J141" s="11"/>
      <c r="K141" s="11"/>
      <c r="L141" s="11"/>
      <c r="M141" s="11">
        <v>38</v>
      </c>
      <c r="N141" s="11"/>
      <c r="O141" s="20">
        <f t="shared" si="17"/>
        <v>38</v>
      </c>
      <c r="P141" s="21"/>
      <c r="Q141" s="25">
        <v>14.37</v>
      </c>
      <c r="R141" s="26"/>
      <c r="S141" s="27"/>
      <c r="T141" s="27"/>
      <c r="U141" s="27"/>
      <c r="V141" s="27"/>
      <c r="W141" s="28"/>
      <c r="X141" s="11"/>
      <c r="Y141" s="11"/>
      <c r="Z141" s="11"/>
      <c r="AA141" s="11"/>
      <c r="AB141" s="11"/>
      <c r="AC141" s="27"/>
      <c r="AD141" s="27">
        <v>30</v>
      </c>
      <c r="AE141" s="31">
        <f t="shared" si="18"/>
        <v>30</v>
      </c>
      <c r="AF141" s="32">
        <f t="shared" si="13"/>
        <v>27.456600000000002</v>
      </c>
      <c r="AG141" s="11">
        <f t="shared" si="14"/>
        <v>329.47919999999999</v>
      </c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4"/>
      <c r="BT141" s="34"/>
      <c r="BU141" s="34"/>
      <c r="BV141" s="34"/>
      <c r="BW141" s="34"/>
      <c r="BX141" s="34"/>
      <c r="BY141" s="34"/>
      <c r="BZ141" s="34"/>
    </row>
    <row r="142" spans="1:78" ht="81" customHeight="1">
      <c r="A142" s="7">
        <f t="shared" si="15"/>
        <v>141</v>
      </c>
      <c r="B142" s="8" t="s">
        <v>154</v>
      </c>
      <c r="C142" s="8" t="s">
        <v>167</v>
      </c>
      <c r="D142" s="9">
        <v>438929</v>
      </c>
      <c r="E142" s="9">
        <v>218608</v>
      </c>
      <c r="F142" s="10">
        <v>100</v>
      </c>
      <c r="G142" s="11">
        <v>20</v>
      </c>
      <c r="H142" s="11"/>
      <c r="I142" s="11"/>
      <c r="J142" s="11">
        <v>59.7</v>
      </c>
      <c r="K142" s="11"/>
      <c r="L142" s="11"/>
      <c r="M142" s="11">
        <v>29</v>
      </c>
      <c r="N142" s="11">
        <v>44.4465</v>
      </c>
      <c r="O142" s="20">
        <f t="shared" si="17"/>
        <v>38.2866</v>
      </c>
      <c r="P142" s="21"/>
      <c r="Q142" s="25">
        <v>36.4</v>
      </c>
      <c r="R142" s="26">
        <v>24.62</v>
      </c>
      <c r="S142" s="27"/>
      <c r="T142" s="27"/>
      <c r="U142" s="27">
        <v>42.37</v>
      </c>
      <c r="V142" s="27"/>
      <c r="W142" s="28">
        <f t="shared" si="16"/>
        <v>42.37</v>
      </c>
      <c r="X142" s="11"/>
      <c r="Y142" s="11"/>
      <c r="Z142" s="11"/>
      <c r="AA142" s="11"/>
      <c r="AB142" s="11">
        <v>23.32</v>
      </c>
      <c r="AC142" s="27">
        <v>26.32</v>
      </c>
      <c r="AD142" s="27">
        <v>21</v>
      </c>
      <c r="AE142" s="31">
        <f t="shared" si="18"/>
        <v>23.546600000000002</v>
      </c>
      <c r="AF142" s="32">
        <f t="shared" si="13"/>
        <v>33.044600000000003</v>
      </c>
      <c r="AG142" s="11">
        <f t="shared" si="14"/>
        <v>3304.46</v>
      </c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</row>
    <row r="143" spans="1:78" ht="150" customHeight="1">
      <c r="A143" s="7">
        <f t="shared" si="15"/>
        <v>142</v>
      </c>
      <c r="B143" s="8" t="s">
        <v>1</v>
      </c>
      <c r="C143" s="8" t="s">
        <v>168</v>
      </c>
      <c r="D143" s="9">
        <v>395932</v>
      </c>
      <c r="E143" s="9">
        <v>218611</v>
      </c>
      <c r="F143" s="10">
        <v>40</v>
      </c>
      <c r="G143" s="11"/>
      <c r="H143" s="11"/>
      <c r="I143" s="11"/>
      <c r="J143" s="11">
        <v>4.8</v>
      </c>
      <c r="K143" s="11"/>
      <c r="L143" s="11"/>
      <c r="M143" s="11"/>
      <c r="N143" s="11">
        <v>2.7</v>
      </c>
      <c r="O143" s="20">
        <f t="shared" si="17"/>
        <v>3.75</v>
      </c>
      <c r="P143" s="21"/>
      <c r="Q143" s="25"/>
      <c r="R143" s="26"/>
      <c r="S143" s="27"/>
      <c r="T143" s="27"/>
      <c r="U143" s="27"/>
      <c r="V143" s="27"/>
      <c r="W143" s="28"/>
      <c r="X143" s="11"/>
      <c r="Y143" s="11"/>
      <c r="Z143" s="11"/>
      <c r="AA143" s="11"/>
      <c r="AB143" s="11"/>
      <c r="AC143" s="27"/>
      <c r="AD143" s="27"/>
      <c r="AE143" s="31"/>
      <c r="AF143" s="32">
        <f t="shared" si="13"/>
        <v>3.75</v>
      </c>
      <c r="AG143" s="11">
        <f t="shared" si="14"/>
        <v>150</v>
      </c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</row>
    <row r="144" spans="1:78" ht="162.75" customHeight="1">
      <c r="A144" s="7">
        <f t="shared" si="15"/>
        <v>143</v>
      </c>
      <c r="B144" s="8" t="s">
        <v>1</v>
      </c>
      <c r="C144" s="8" t="s">
        <v>169</v>
      </c>
      <c r="D144" s="9">
        <v>395633</v>
      </c>
      <c r="E144" s="9">
        <v>218612</v>
      </c>
      <c r="F144" s="10">
        <v>20</v>
      </c>
      <c r="G144" s="11"/>
      <c r="H144" s="11"/>
      <c r="I144" s="11"/>
      <c r="J144" s="11">
        <v>5.91</v>
      </c>
      <c r="K144" s="11"/>
      <c r="L144" s="11"/>
      <c r="M144" s="11"/>
      <c r="N144" s="11">
        <v>5.016</v>
      </c>
      <c r="O144" s="20">
        <f t="shared" si="17"/>
        <v>5.4630000000000001</v>
      </c>
      <c r="P144" s="21"/>
      <c r="Q144" s="25">
        <v>2.4</v>
      </c>
      <c r="R144" s="26"/>
      <c r="S144" s="27"/>
      <c r="T144" s="27"/>
      <c r="U144" s="27"/>
      <c r="V144" s="27"/>
      <c r="W144" s="28"/>
      <c r="X144" s="11"/>
      <c r="Y144" s="11"/>
      <c r="Z144" s="11"/>
      <c r="AA144" s="11"/>
      <c r="AB144" s="11"/>
      <c r="AC144" s="27"/>
      <c r="AD144" s="27">
        <v>5.556</v>
      </c>
      <c r="AE144" s="31">
        <f t="shared" si="18"/>
        <v>5.556</v>
      </c>
      <c r="AF144" s="32">
        <f t="shared" si="13"/>
        <v>4.4729999999999999</v>
      </c>
      <c r="AG144" s="11">
        <f t="shared" si="14"/>
        <v>89.46</v>
      </c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</row>
    <row r="145" spans="1:78" ht="170.25" customHeight="1">
      <c r="A145" s="7">
        <f t="shared" si="15"/>
        <v>144</v>
      </c>
      <c r="B145" s="8" t="s">
        <v>1</v>
      </c>
      <c r="C145" s="8" t="s">
        <v>170</v>
      </c>
      <c r="D145" s="9">
        <v>395556</v>
      </c>
      <c r="E145" s="9">
        <v>218613</v>
      </c>
      <c r="F145" s="10">
        <v>20</v>
      </c>
      <c r="G145" s="11"/>
      <c r="H145" s="11"/>
      <c r="I145" s="11"/>
      <c r="J145" s="11">
        <v>9.15</v>
      </c>
      <c r="K145" s="11"/>
      <c r="L145" s="11"/>
      <c r="M145" s="11"/>
      <c r="N145" s="11">
        <v>5.7</v>
      </c>
      <c r="O145" s="20">
        <f t="shared" si="17"/>
        <v>7.4249999999999998</v>
      </c>
      <c r="P145" s="21"/>
      <c r="Q145" s="25">
        <v>3.99</v>
      </c>
      <c r="R145" s="26"/>
      <c r="S145" s="27"/>
      <c r="T145" s="27"/>
      <c r="U145" s="27"/>
      <c r="V145" s="27"/>
      <c r="W145" s="28"/>
      <c r="X145" s="11"/>
      <c r="Y145" s="11"/>
      <c r="Z145" s="11"/>
      <c r="AA145" s="11"/>
      <c r="AB145" s="11"/>
      <c r="AC145" s="27"/>
      <c r="AD145" s="27">
        <v>6.6778000000000004</v>
      </c>
      <c r="AE145" s="31">
        <f t="shared" si="18"/>
        <v>6.6778000000000004</v>
      </c>
      <c r="AF145" s="32">
        <f t="shared" si="13"/>
        <v>6.0308999999999999</v>
      </c>
      <c r="AG145" s="11">
        <f t="shared" si="14"/>
        <v>120.61799999999999</v>
      </c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  <c r="BY145" s="34"/>
      <c r="BZ145" s="34"/>
    </row>
    <row r="146" spans="1:78" ht="110.25" customHeight="1">
      <c r="A146" s="7">
        <f t="shared" si="15"/>
        <v>145</v>
      </c>
      <c r="B146" s="8" t="s">
        <v>171</v>
      </c>
      <c r="C146" s="16" t="s">
        <v>172</v>
      </c>
      <c r="D146" s="13">
        <v>604858</v>
      </c>
      <c r="E146" s="13">
        <v>218614</v>
      </c>
      <c r="F146" s="10">
        <v>200</v>
      </c>
      <c r="G146" s="11"/>
      <c r="H146" s="11"/>
      <c r="I146" s="11"/>
      <c r="J146" s="11"/>
      <c r="K146" s="11"/>
      <c r="L146" s="11"/>
      <c r="M146" s="11">
        <v>1.3</v>
      </c>
      <c r="N146" s="11"/>
      <c r="O146" s="20">
        <f t="shared" si="17"/>
        <v>1.3</v>
      </c>
      <c r="P146" s="21"/>
      <c r="Q146" s="25"/>
      <c r="R146" s="26"/>
      <c r="S146" s="27"/>
      <c r="T146" s="27"/>
      <c r="U146" s="27">
        <v>1.4713000000000001</v>
      </c>
      <c r="V146" s="27"/>
      <c r="W146" s="28">
        <f t="shared" si="16"/>
        <v>1.4713000000000001</v>
      </c>
      <c r="X146" s="11"/>
      <c r="Y146" s="11"/>
      <c r="Z146" s="11"/>
      <c r="AA146" s="11"/>
      <c r="AB146" s="11"/>
      <c r="AC146" s="27"/>
      <c r="AD146" s="27"/>
      <c r="AE146" s="31"/>
      <c r="AF146" s="32">
        <f t="shared" si="13"/>
        <v>1.3855999999999999</v>
      </c>
      <c r="AG146" s="11">
        <f t="shared" si="14"/>
        <v>277.12</v>
      </c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</row>
    <row r="147" spans="1:78" ht="168.75" customHeight="1">
      <c r="A147" s="7">
        <f t="shared" si="15"/>
        <v>146</v>
      </c>
      <c r="B147" s="8" t="s">
        <v>35</v>
      </c>
      <c r="C147" s="8" t="s">
        <v>173</v>
      </c>
      <c r="D147" s="9">
        <v>428624</v>
      </c>
      <c r="E147" s="9">
        <v>218616</v>
      </c>
      <c r="F147" s="10">
        <v>160</v>
      </c>
      <c r="G147" s="11"/>
      <c r="H147" s="11"/>
      <c r="I147" s="11"/>
      <c r="J147" s="11">
        <v>19.079999999999998</v>
      </c>
      <c r="K147" s="11"/>
      <c r="L147" s="11"/>
      <c r="M147" s="11"/>
      <c r="N147" s="11">
        <v>10.103999999999999</v>
      </c>
      <c r="O147" s="20">
        <f t="shared" si="17"/>
        <v>14.592000000000001</v>
      </c>
      <c r="P147" s="21"/>
      <c r="Q147" s="25">
        <v>5.25</v>
      </c>
      <c r="R147" s="26">
        <v>10.57</v>
      </c>
      <c r="S147" s="27"/>
      <c r="T147" s="27"/>
      <c r="U147" s="27">
        <v>9.1300000000000008</v>
      </c>
      <c r="V147" s="27">
        <v>23.5</v>
      </c>
      <c r="W147" s="28">
        <f t="shared" si="16"/>
        <v>16.315000000000001</v>
      </c>
      <c r="X147" s="11"/>
      <c r="Y147" s="11"/>
      <c r="Z147" s="11">
        <v>8.02</v>
      </c>
      <c r="AA147" s="11"/>
      <c r="AB147" s="11">
        <v>5.99</v>
      </c>
      <c r="AC147" s="27">
        <v>5.38</v>
      </c>
      <c r="AD147" s="27">
        <v>5.38</v>
      </c>
      <c r="AE147" s="31">
        <f t="shared" si="18"/>
        <v>6.1924999999999999</v>
      </c>
      <c r="AF147" s="32">
        <f t="shared" si="13"/>
        <v>10.5839</v>
      </c>
      <c r="AG147" s="11">
        <f t="shared" si="14"/>
        <v>1693.424</v>
      </c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</row>
    <row r="148" spans="1:78" ht="99.75" customHeight="1">
      <c r="A148" s="7">
        <f t="shared" si="15"/>
        <v>147</v>
      </c>
      <c r="B148" s="8" t="s">
        <v>23</v>
      </c>
      <c r="C148" s="8" t="s">
        <v>174</v>
      </c>
      <c r="D148" s="9">
        <v>293025</v>
      </c>
      <c r="E148" s="9">
        <v>218617</v>
      </c>
      <c r="F148" s="10">
        <v>460</v>
      </c>
      <c r="G148" s="11"/>
      <c r="H148" s="11"/>
      <c r="I148" s="11"/>
      <c r="J148" s="11">
        <v>3.2174999999999998</v>
      </c>
      <c r="K148" s="11"/>
      <c r="L148" s="11"/>
      <c r="M148" s="11"/>
      <c r="N148" s="11">
        <v>2.4</v>
      </c>
      <c r="O148" s="20">
        <f t="shared" si="17"/>
        <v>2.8087</v>
      </c>
      <c r="P148" s="21"/>
      <c r="Q148" s="25">
        <v>1.75</v>
      </c>
      <c r="R148" s="26">
        <v>4.3099999999999996</v>
      </c>
      <c r="S148" s="27"/>
      <c r="T148" s="27"/>
      <c r="U148" s="27"/>
      <c r="V148" s="27"/>
      <c r="W148" s="28"/>
      <c r="X148" s="11"/>
      <c r="Y148" s="11"/>
      <c r="Z148" s="11">
        <v>2.2200000000000002</v>
      </c>
      <c r="AA148" s="11"/>
      <c r="AB148" s="11">
        <v>1.42</v>
      </c>
      <c r="AC148" s="27"/>
      <c r="AD148" s="27">
        <v>1.55</v>
      </c>
      <c r="AE148" s="31">
        <f t="shared" si="18"/>
        <v>1.73</v>
      </c>
      <c r="AF148" s="32">
        <f t="shared" si="13"/>
        <v>2.6496</v>
      </c>
      <c r="AG148" s="11">
        <f t="shared" si="14"/>
        <v>1218.816</v>
      </c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  <c r="BY148" s="34"/>
      <c r="BZ148" s="34"/>
    </row>
    <row r="149" spans="1:78" ht="58.5" customHeight="1">
      <c r="A149" s="7">
        <f t="shared" si="15"/>
        <v>148</v>
      </c>
      <c r="B149" s="8" t="s">
        <v>1</v>
      </c>
      <c r="C149" s="8" t="s">
        <v>175</v>
      </c>
      <c r="D149" s="9">
        <v>437161</v>
      </c>
      <c r="E149" s="9">
        <v>218618</v>
      </c>
      <c r="F149" s="10">
        <v>408</v>
      </c>
      <c r="G149" s="11"/>
      <c r="H149" s="11"/>
      <c r="I149" s="11"/>
      <c r="J149" s="11"/>
      <c r="K149" s="11"/>
      <c r="L149" s="11"/>
      <c r="M149" s="11">
        <v>12.6</v>
      </c>
      <c r="N149" s="11">
        <v>31.66</v>
      </c>
      <c r="O149" s="20">
        <f t="shared" si="17"/>
        <v>22.13</v>
      </c>
      <c r="P149" s="21"/>
      <c r="Q149" s="25">
        <v>23.02</v>
      </c>
      <c r="R149" s="26">
        <v>12.16</v>
      </c>
      <c r="S149" s="27"/>
      <c r="T149" s="27"/>
      <c r="U149" s="27"/>
      <c r="V149" s="27"/>
      <c r="W149" s="28"/>
      <c r="X149" s="11"/>
      <c r="Y149" s="11"/>
      <c r="Z149" s="11"/>
      <c r="AA149" s="11"/>
      <c r="AB149" s="11"/>
      <c r="AC149" s="27">
        <v>9.18</v>
      </c>
      <c r="AD149" s="27">
        <v>10</v>
      </c>
      <c r="AE149" s="31">
        <f t="shared" si="18"/>
        <v>9.59</v>
      </c>
      <c r="AF149" s="32">
        <f t="shared" si="13"/>
        <v>16.725000000000001</v>
      </c>
      <c r="AG149" s="11">
        <f t="shared" si="14"/>
        <v>6823.8</v>
      </c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</row>
    <row r="150" spans="1:78" ht="54.75" customHeight="1">
      <c r="A150" s="7">
        <f t="shared" si="15"/>
        <v>149</v>
      </c>
      <c r="B150" s="8" t="s">
        <v>1</v>
      </c>
      <c r="C150" s="8" t="s">
        <v>176</v>
      </c>
      <c r="D150" s="9">
        <v>452219</v>
      </c>
      <c r="E150" s="9">
        <v>218620</v>
      </c>
      <c r="F150" s="10">
        <v>70</v>
      </c>
      <c r="G150" s="11"/>
      <c r="H150" s="11"/>
      <c r="I150" s="11"/>
      <c r="J150" s="11">
        <v>1.2075</v>
      </c>
      <c r="K150" s="11"/>
      <c r="L150" s="11"/>
      <c r="M150" s="11"/>
      <c r="N150" s="11">
        <v>1.0766</v>
      </c>
      <c r="O150" s="20">
        <f t="shared" si="17"/>
        <v>1.1419999999999999</v>
      </c>
      <c r="P150" s="21"/>
      <c r="Q150" s="25"/>
      <c r="R150" s="26"/>
      <c r="S150" s="27"/>
      <c r="T150" s="27"/>
      <c r="U150" s="27"/>
      <c r="V150" s="27"/>
      <c r="W150" s="28"/>
      <c r="X150" s="11"/>
      <c r="Y150" s="11"/>
      <c r="Z150" s="11"/>
      <c r="AA150" s="11"/>
      <c r="AB150" s="11"/>
      <c r="AC150" s="27"/>
      <c r="AD150" s="27">
        <v>1.2067000000000001</v>
      </c>
      <c r="AE150" s="31">
        <f t="shared" si="18"/>
        <v>1.2067000000000001</v>
      </c>
      <c r="AF150" s="32">
        <f t="shared" si="13"/>
        <v>1.1742999999999999</v>
      </c>
      <c r="AG150" s="11">
        <f t="shared" si="14"/>
        <v>82.200999999999993</v>
      </c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</row>
    <row r="151" spans="1:78" ht="60" customHeight="1">
      <c r="A151" s="7">
        <f t="shared" si="15"/>
        <v>150</v>
      </c>
      <c r="B151" s="8" t="s">
        <v>1</v>
      </c>
      <c r="C151" s="8" t="s">
        <v>177</v>
      </c>
      <c r="D151" s="9">
        <v>452220</v>
      </c>
      <c r="E151" s="9">
        <v>218621</v>
      </c>
      <c r="F151" s="10">
        <v>70</v>
      </c>
      <c r="G151" s="11"/>
      <c r="H151" s="11"/>
      <c r="I151" s="11"/>
      <c r="J151" s="11">
        <v>2.1200999999999999</v>
      </c>
      <c r="K151" s="11"/>
      <c r="L151" s="11"/>
      <c r="M151" s="11"/>
      <c r="N151" s="11">
        <v>1.425</v>
      </c>
      <c r="O151" s="20">
        <f t="shared" si="17"/>
        <v>1.7725</v>
      </c>
      <c r="P151" s="21"/>
      <c r="Q151" s="25">
        <v>0.96</v>
      </c>
      <c r="R151" s="26"/>
      <c r="S151" s="27"/>
      <c r="T151" s="27"/>
      <c r="U151" s="27"/>
      <c r="V151" s="27"/>
      <c r="W151" s="28"/>
      <c r="X151" s="11"/>
      <c r="Y151" s="11"/>
      <c r="Z151" s="11"/>
      <c r="AA151" s="11"/>
      <c r="AB151" s="11"/>
      <c r="AC151" s="27"/>
      <c r="AD151" s="27">
        <v>4.3499999999999996</v>
      </c>
      <c r="AE151" s="31">
        <f t="shared" si="18"/>
        <v>4.3499999999999996</v>
      </c>
      <c r="AF151" s="32">
        <f t="shared" si="13"/>
        <v>2.3607999999999998</v>
      </c>
      <c r="AG151" s="11">
        <f t="shared" si="14"/>
        <v>165.25599999999997</v>
      </c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</row>
    <row r="152" spans="1:78" ht="60" customHeight="1">
      <c r="A152" s="7">
        <f t="shared" si="15"/>
        <v>151</v>
      </c>
      <c r="B152" s="8" t="s">
        <v>1</v>
      </c>
      <c r="C152" s="8" t="s">
        <v>178</v>
      </c>
      <c r="D152" s="9">
        <v>452222</v>
      </c>
      <c r="E152" s="9">
        <v>218622</v>
      </c>
      <c r="F152" s="10">
        <v>70</v>
      </c>
      <c r="G152" s="11"/>
      <c r="H152" s="11"/>
      <c r="I152" s="11"/>
      <c r="J152" s="11">
        <v>2.67</v>
      </c>
      <c r="K152" s="11"/>
      <c r="L152" s="11"/>
      <c r="M152" s="11"/>
      <c r="N152" s="11">
        <v>1.4833000000000001</v>
      </c>
      <c r="O152" s="20">
        <f t="shared" si="17"/>
        <v>2.0766</v>
      </c>
      <c r="P152" s="21"/>
      <c r="Q152" s="25">
        <v>0.7</v>
      </c>
      <c r="R152" s="26"/>
      <c r="S152" s="27"/>
      <c r="T152" s="27"/>
      <c r="U152" s="27"/>
      <c r="V152" s="27"/>
      <c r="W152" s="28"/>
      <c r="X152" s="11"/>
      <c r="Y152" s="11"/>
      <c r="Z152" s="11"/>
      <c r="AA152" s="11"/>
      <c r="AB152" s="11"/>
      <c r="AC152" s="27"/>
      <c r="AD152" s="27"/>
      <c r="AE152" s="31"/>
      <c r="AF152" s="32">
        <f t="shared" si="13"/>
        <v>1.3883000000000001</v>
      </c>
      <c r="AG152" s="11">
        <f t="shared" si="14"/>
        <v>97.181000000000012</v>
      </c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</row>
    <row r="153" spans="1:78" ht="163.5" customHeight="1">
      <c r="A153" s="7">
        <f t="shared" si="15"/>
        <v>152</v>
      </c>
      <c r="B153" s="8" t="s">
        <v>1</v>
      </c>
      <c r="C153" s="16" t="s">
        <v>179</v>
      </c>
      <c r="D153" s="13">
        <v>416598</v>
      </c>
      <c r="E153" s="13">
        <v>218623</v>
      </c>
      <c r="F153" s="10">
        <v>1</v>
      </c>
      <c r="G153" s="11"/>
      <c r="H153" s="11"/>
      <c r="I153" s="11"/>
      <c r="J153" s="11"/>
      <c r="K153" s="11"/>
      <c r="L153" s="11">
        <v>416</v>
      </c>
      <c r="M153" s="11"/>
      <c r="N153" s="11"/>
      <c r="O153" s="20">
        <f t="shared" si="17"/>
        <v>416</v>
      </c>
      <c r="P153" s="21"/>
      <c r="Q153" s="25"/>
      <c r="R153" s="26"/>
      <c r="S153" s="27"/>
      <c r="T153" s="27"/>
      <c r="U153" s="27">
        <v>189.81</v>
      </c>
      <c r="V153" s="27"/>
      <c r="W153" s="28">
        <f t="shared" si="16"/>
        <v>189.81</v>
      </c>
      <c r="X153" s="11"/>
      <c r="Y153" s="11"/>
      <c r="Z153" s="11"/>
      <c r="AA153" s="11"/>
      <c r="AB153" s="11"/>
      <c r="AC153" s="27"/>
      <c r="AD153" s="27"/>
      <c r="AE153" s="31"/>
      <c r="AF153" s="32">
        <f t="shared" si="13"/>
        <v>302.90499999999997</v>
      </c>
      <c r="AG153" s="11">
        <f t="shared" si="14"/>
        <v>302.90499999999997</v>
      </c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  <c r="BY153" s="34"/>
      <c r="BZ153" s="34"/>
    </row>
    <row r="154" spans="1:78" ht="228" customHeight="1">
      <c r="A154" s="7">
        <f t="shared" si="15"/>
        <v>153</v>
      </c>
      <c r="B154" s="8" t="s">
        <v>1</v>
      </c>
      <c r="C154" s="8" t="s">
        <v>180</v>
      </c>
      <c r="D154" s="9">
        <v>340941</v>
      </c>
      <c r="E154" s="9">
        <v>218624</v>
      </c>
      <c r="F154" s="10">
        <v>70</v>
      </c>
      <c r="G154" s="11"/>
      <c r="H154" s="11"/>
      <c r="I154" s="11"/>
      <c r="J154" s="11">
        <v>6.3</v>
      </c>
      <c r="K154" s="11"/>
      <c r="L154" s="11"/>
      <c r="M154" s="11"/>
      <c r="N154" s="11">
        <v>4.34</v>
      </c>
      <c r="O154" s="20">
        <f t="shared" si="17"/>
        <v>5.32</v>
      </c>
      <c r="P154" s="21"/>
      <c r="Q154" s="25">
        <v>12.6</v>
      </c>
      <c r="R154" s="26"/>
      <c r="S154" s="27">
        <v>12.818</v>
      </c>
      <c r="T154" s="27"/>
      <c r="U154" s="27">
        <v>15.5092</v>
      </c>
      <c r="V154" s="27"/>
      <c r="W154" s="28">
        <f t="shared" si="16"/>
        <v>14.163600000000001</v>
      </c>
      <c r="X154" s="11"/>
      <c r="Y154" s="11">
        <v>2.1</v>
      </c>
      <c r="Z154" s="11">
        <v>4.3559999999999999</v>
      </c>
      <c r="AA154" s="11"/>
      <c r="AB154" s="11">
        <v>3.5</v>
      </c>
      <c r="AC154" s="27">
        <v>2.0720000000000001</v>
      </c>
      <c r="AD154" s="27">
        <v>8.06</v>
      </c>
      <c r="AE154" s="31">
        <f t="shared" si="18"/>
        <v>4.0175999999999998</v>
      </c>
      <c r="AF154" s="32">
        <f t="shared" ref="AF154:AF217" si="19">ROUNDDOWN(AVERAGE(O154,P154,Q154,R154,W154,AE154),4)</f>
        <v>9.0252999999999997</v>
      </c>
      <c r="AG154" s="11">
        <f t="shared" si="14"/>
        <v>631.77099999999996</v>
      </c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  <c r="BY154" s="34"/>
      <c r="BZ154" s="34"/>
    </row>
    <row r="155" spans="1:78" ht="117" customHeight="1">
      <c r="A155" s="7">
        <f t="shared" si="15"/>
        <v>154</v>
      </c>
      <c r="B155" s="8" t="s">
        <v>1</v>
      </c>
      <c r="C155" s="8" t="s">
        <v>181</v>
      </c>
      <c r="D155" s="9">
        <v>332343</v>
      </c>
      <c r="E155" s="9">
        <v>218625</v>
      </c>
      <c r="F155" s="10">
        <v>450</v>
      </c>
      <c r="G155" s="11"/>
      <c r="H155" s="11"/>
      <c r="I155" s="11"/>
      <c r="J155" s="11"/>
      <c r="K155" s="11">
        <v>5.07</v>
      </c>
      <c r="L155" s="11"/>
      <c r="M155" s="11"/>
      <c r="N155" s="11"/>
      <c r="O155" s="20">
        <f t="shared" si="17"/>
        <v>5.07</v>
      </c>
      <c r="P155" s="21"/>
      <c r="Q155" s="25">
        <v>6.29</v>
      </c>
      <c r="R155" s="26">
        <v>6.68</v>
      </c>
      <c r="S155" s="27"/>
      <c r="T155" s="27"/>
      <c r="U155" s="27">
        <v>8.4600000000000009</v>
      </c>
      <c r="V155" s="27"/>
      <c r="W155" s="28">
        <f t="shared" si="16"/>
        <v>8.4600000000000009</v>
      </c>
      <c r="X155" s="11"/>
      <c r="Y155" s="11"/>
      <c r="Z155" s="11">
        <v>4.9000000000000004</v>
      </c>
      <c r="AA155" s="11"/>
      <c r="AB155" s="11">
        <v>3.6</v>
      </c>
      <c r="AC155" s="27">
        <v>3.9</v>
      </c>
      <c r="AD155" s="27">
        <v>3.83</v>
      </c>
      <c r="AE155" s="31">
        <f t="shared" si="18"/>
        <v>4.0575000000000001</v>
      </c>
      <c r="AF155" s="32">
        <f t="shared" si="19"/>
        <v>6.1115000000000004</v>
      </c>
      <c r="AG155" s="11">
        <f t="shared" si="14"/>
        <v>2750.1750000000002</v>
      </c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</row>
    <row r="156" spans="1:78" ht="89.25" customHeight="1">
      <c r="A156" s="7">
        <f t="shared" si="15"/>
        <v>155</v>
      </c>
      <c r="B156" s="8" t="s">
        <v>20</v>
      </c>
      <c r="C156" s="8" t="s">
        <v>182</v>
      </c>
      <c r="D156" s="9">
        <v>398705</v>
      </c>
      <c r="E156" s="9">
        <v>218626</v>
      </c>
      <c r="F156" s="10">
        <v>44</v>
      </c>
      <c r="G156" s="11"/>
      <c r="H156" s="11"/>
      <c r="I156" s="11"/>
      <c r="J156" s="11">
        <v>48</v>
      </c>
      <c r="K156" s="11"/>
      <c r="L156" s="11"/>
      <c r="M156" s="11">
        <v>48</v>
      </c>
      <c r="N156" s="11"/>
      <c r="O156" s="20">
        <f t="shared" si="17"/>
        <v>48</v>
      </c>
      <c r="P156" s="21"/>
      <c r="Q156" s="25">
        <v>43.66</v>
      </c>
      <c r="R156" s="26">
        <v>38.25</v>
      </c>
      <c r="S156" s="27"/>
      <c r="T156" s="27"/>
      <c r="U156" s="27">
        <v>72.27</v>
      </c>
      <c r="V156" s="27"/>
      <c r="W156" s="28">
        <f t="shared" si="16"/>
        <v>72.27</v>
      </c>
      <c r="X156" s="11"/>
      <c r="Y156" s="11"/>
      <c r="Z156" s="11">
        <v>58.5</v>
      </c>
      <c r="AA156" s="11"/>
      <c r="AB156" s="11"/>
      <c r="AC156" s="27">
        <v>39.89</v>
      </c>
      <c r="AD156" s="27">
        <v>38</v>
      </c>
      <c r="AE156" s="31">
        <f t="shared" si="18"/>
        <v>45.463299999999997</v>
      </c>
      <c r="AF156" s="32">
        <f t="shared" si="19"/>
        <v>49.528599999999997</v>
      </c>
      <c r="AG156" s="11">
        <f t="shared" si="14"/>
        <v>2179.2583999999997</v>
      </c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</row>
    <row r="157" spans="1:78" ht="88.5" customHeight="1">
      <c r="A157" s="7">
        <f t="shared" si="15"/>
        <v>156</v>
      </c>
      <c r="B157" s="8" t="s">
        <v>20</v>
      </c>
      <c r="C157" s="8" t="s">
        <v>183</v>
      </c>
      <c r="D157" s="9">
        <v>398706</v>
      </c>
      <c r="E157" s="9">
        <v>218627</v>
      </c>
      <c r="F157" s="10">
        <v>44</v>
      </c>
      <c r="G157" s="11"/>
      <c r="H157" s="11"/>
      <c r="I157" s="11"/>
      <c r="J157" s="11">
        <v>105.3</v>
      </c>
      <c r="K157" s="11"/>
      <c r="L157" s="11"/>
      <c r="M157" s="11">
        <v>48</v>
      </c>
      <c r="N157" s="11"/>
      <c r="O157" s="20">
        <f t="shared" si="17"/>
        <v>76.650000000000006</v>
      </c>
      <c r="P157" s="21"/>
      <c r="Q157" s="25">
        <v>45.09</v>
      </c>
      <c r="R157" s="26">
        <v>48</v>
      </c>
      <c r="S157" s="27"/>
      <c r="T157" s="27"/>
      <c r="U157" s="27">
        <v>67.98</v>
      </c>
      <c r="V157" s="27"/>
      <c r="W157" s="28">
        <f t="shared" si="16"/>
        <v>67.98</v>
      </c>
      <c r="X157" s="11"/>
      <c r="Y157" s="11"/>
      <c r="Z157" s="11">
        <v>39.97</v>
      </c>
      <c r="AA157" s="11"/>
      <c r="AB157" s="11"/>
      <c r="AC157" s="27">
        <v>37.35</v>
      </c>
      <c r="AD157" s="27">
        <v>38</v>
      </c>
      <c r="AE157" s="31">
        <f t="shared" si="18"/>
        <v>38.44</v>
      </c>
      <c r="AF157" s="32">
        <f t="shared" si="19"/>
        <v>55.231999999999999</v>
      </c>
      <c r="AG157" s="11">
        <f t="shared" si="14"/>
        <v>2430.2080000000001</v>
      </c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</row>
    <row r="158" spans="1:78" ht="99.75" customHeight="1">
      <c r="A158" s="7">
        <f t="shared" si="15"/>
        <v>157</v>
      </c>
      <c r="B158" s="8" t="s">
        <v>23</v>
      </c>
      <c r="C158" s="8" t="s">
        <v>184</v>
      </c>
      <c r="D158" s="9">
        <v>313571</v>
      </c>
      <c r="E158" s="9">
        <v>218628</v>
      </c>
      <c r="F158" s="10">
        <v>10</v>
      </c>
      <c r="G158" s="11"/>
      <c r="H158" s="11"/>
      <c r="I158" s="11"/>
      <c r="J158" s="11">
        <v>54.21</v>
      </c>
      <c r="K158" s="11">
        <v>39</v>
      </c>
      <c r="L158" s="11"/>
      <c r="M158" s="11">
        <v>48</v>
      </c>
      <c r="N158" s="11">
        <v>36.82</v>
      </c>
      <c r="O158" s="20">
        <f t="shared" si="17"/>
        <v>44.5075</v>
      </c>
      <c r="P158" s="21"/>
      <c r="Q158" s="25">
        <v>21.17</v>
      </c>
      <c r="R158" s="26"/>
      <c r="S158" s="27"/>
      <c r="T158" s="27"/>
      <c r="U158" s="27">
        <v>39.479999999999997</v>
      </c>
      <c r="V158" s="27"/>
      <c r="W158" s="28">
        <f t="shared" si="16"/>
        <v>39.479999999999997</v>
      </c>
      <c r="X158" s="11"/>
      <c r="Y158" s="11"/>
      <c r="Z158" s="11"/>
      <c r="AA158" s="11">
        <v>28</v>
      </c>
      <c r="AB158" s="11">
        <v>21.5</v>
      </c>
      <c r="AC158" s="27"/>
      <c r="AD158" s="27">
        <v>21.5</v>
      </c>
      <c r="AE158" s="31">
        <f t="shared" si="18"/>
        <v>23.666599999999999</v>
      </c>
      <c r="AF158" s="32">
        <f t="shared" si="19"/>
        <v>32.206000000000003</v>
      </c>
      <c r="AG158" s="11">
        <f t="shared" si="14"/>
        <v>322.06000000000006</v>
      </c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</row>
    <row r="159" spans="1:78" ht="102" customHeight="1">
      <c r="A159" s="7">
        <f t="shared" si="15"/>
        <v>158</v>
      </c>
      <c r="B159" s="8" t="s">
        <v>23</v>
      </c>
      <c r="C159" s="8" t="s">
        <v>185</v>
      </c>
      <c r="D159" s="9">
        <v>273178</v>
      </c>
      <c r="E159" s="9">
        <v>218629</v>
      </c>
      <c r="F159" s="10">
        <v>10</v>
      </c>
      <c r="G159" s="11"/>
      <c r="H159" s="11"/>
      <c r="I159" s="11"/>
      <c r="J159" s="11">
        <v>54.21</v>
      </c>
      <c r="K159" s="11">
        <v>32.6</v>
      </c>
      <c r="L159" s="11"/>
      <c r="M159" s="11">
        <v>48</v>
      </c>
      <c r="N159" s="11">
        <v>36.82</v>
      </c>
      <c r="O159" s="20">
        <f t="shared" si="17"/>
        <v>42.907499999999999</v>
      </c>
      <c r="P159" s="21"/>
      <c r="Q159" s="25">
        <v>22.17</v>
      </c>
      <c r="R159" s="26"/>
      <c r="S159" s="27"/>
      <c r="T159" s="27"/>
      <c r="U159" s="27">
        <v>35.520000000000003</v>
      </c>
      <c r="V159" s="27"/>
      <c r="W159" s="28">
        <f t="shared" si="16"/>
        <v>35.520000000000003</v>
      </c>
      <c r="X159" s="11"/>
      <c r="Y159" s="11"/>
      <c r="Z159" s="11"/>
      <c r="AA159" s="11">
        <v>29</v>
      </c>
      <c r="AB159" s="11">
        <v>21.5</v>
      </c>
      <c r="AC159" s="27"/>
      <c r="AD159" s="27">
        <v>21.4</v>
      </c>
      <c r="AE159" s="31">
        <f t="shared" si="18"/>
        <v>23.9666</v>
      </c>
      <c r="AF159" s="32">
        <f t="shared" si="19"/>
        <v>31.140999999999998</v>
      </c>
      <c r="AG159" s="11">
        <f t="shared" si="14"/>
        <v>311.40999999999997</v>
      </c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  <c r="BY159" s="34"/>
      <c r="BZ159" s="34"/>
    </row>
    <row r="160" spans="1:78" ht="96.75" customHeight="1">
      <c r="A160" s="7">
        <f t="shared" si="15"/>
        <v>159</v>
      </c>
      <c r="B160" s="8" t="s">
        <v>23</v>
      </c>
      <c r="C160" s="8" t="s">
        <v>186</v>
      </c>
      <c r="D160" s="9">
        <v>313630</v>
      </c>
      <c r="E160" s="9">
        <v>218630</v>
      </c>
      <c r="F160" s="10">
        <v>10</v>
      </c>
      <c r="G160" s="11"/>
      <c r="H160" s="11"/>
      <c r="I160" s="11"/>
      <c r="J160" s="11">
        <v>54.3</v>
      </c>
      <c r="K160" s="11">
        <v>32.6</v>
      </c>
      <c r="L160" s="11"/>
      <c r="M160" s="11">
        <v>48</v>
      </c>
      <c r="N160" s="11">
        <v>36.82</v>
      </c>
      <c r="O160" s="20">
        <f t="shared" si="17"/>
        <v>42.93</v>
      </c>
      <c r="P160" s="21"/>
      <c r="Q160" s="25">
        <v>22.1</v>
      </c>
      <c r="R160" s="26"/>
      <c r="S160" s="27">
        <v>58.1</v>
      </c>
      <c r="T160" s="27"/>
      <c r="U160" s="27">
        <v>35.520000000000003</v>
      </c>
      <c r="V160" s="27"/>
      <c r="W160" s="28">
        <f t="shared" si="16"/>
        <v>46.81</v>
      </c>
      <c r="X160" s="11"/>
      <c r="Y160" s="11"/>
      <c r="Z160" s="11"/>
      <c r="AA160" s="11">
        <v>28</v>
      </c>
      <c r="AB160" s="11"/>
      <c r="AC160" s="27"/>
      <c r="AD160" s="27">
        <v>21.5</v>
      </c>
      <c r="AE160" s="31">
        <f t="shared" si="18"/>
        <v>24.75</v>
      </c>
      <c r="AF160" s="32">
        <f t="shared" si="19"/>
        <v>34.147500000000001</v>
      </c>
      <c r="AG160" s="11">
        <f t="shared" si="14"/>
        <v>341.47500000000002</v>
      </c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</row>
    <row r="161" spans="1:78" ht="105.75" customHeight="1">
      <c r="A161" s="7">
        <f t="shared" si="15"/>
        <v>160</v>
      </c>
      <c r="B161" s="8" t="s">
        <v>23</v>
      </c>
      <c r="C161" s="8" t="s">
        <v>187</v>
      </c>
      <c r="D161" s="9">
        <v>299240</v>
      </c>
      <c r="E161" s="9">
        <v>218631</v>
      </c>
      <c r="F161" s="10">
        <v>10</v>
      </c>
      <c r="G161" s="11"/>
      <c r="H161" s="11"/>
      <c r="I161" s="11"/>
      <c r="J161" s="11">
        <v>54.3</v>
      </c>
      <c r="K161" s="11">
        <v>39</v>
      </c>
      <c r="L161" s="11"/>
      <c r="M161" s="11">
        <v>48</v>
      </c>
      <c r="N161" s="11">
        <v>36.82</v>
      </c>
      <c r="O161" s="20">
        <f t="shared" si="17"/>
        <v>44.53</v>
      </c>
      <c r="P161" s="21"/>
      <c r="Q161" s="25">
        <v>11.02</v>
      </c>
      <c r="R161" s="26">
        <v>31.37</v>
      </c>
      <c r="S161" s="27"/>
      <c r="T161" s="27"/>
      <c r="U161" s="27">
        <v>29.99</v>
      </c>
      <c r="V161" s="27"/>
      <c r="W161" s="28">
        <f t="shared" si="16"/>
        <v>29.99</v>
      </c>
      <c r="X161" s="11"/>
      <c r="Y161" s="11"/>
      <c r="Z161" s="11"/>
      <c r="AA161" s="11">
        <v>30</v>
      </c>
      <c r="AB161" s="11"/>
      <c r="AC161" s="27"/>
      <c r="AD161" s="27">
        <v>21.5</v>
      </c>
      <c r="AE161" s="31">
        <f t="shared" si="18"/>
        <v>25.75</v>
      </c>
      <c r="AF161" s="32">
        <f t="shared" si="19"/>
        <v>28.532</v>
      </c>
      <c r="AG161" s="11">
        <f t="shared" si="14"/>
        <v>285.32</v>
      </c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  <c r="BY161" s="34"/>
      <c r="BZ161" s="34"/>
    </row>
    <row r="162" spans="1:78" ht="117.75" customHeight="1">
      <c r="A162" s="7">
        <f t="shared" si="15"/>
        <v>161</v>
      </c>
      <c r="B162" s="8" t="s">
        <v>23</v>
      </c>
      <c r="C162" s="8" t="s">
        <v>188</v>
      </c>
      <c r="D162" s="9">
        <v>338605</v>
      </c>
      <c r="E162" s="9">
        <v>218632</v>
      </c>
      <c r="F162" s="10">
        <v>800</v>
      </c>
      <c r="G162" s="11"/>
      <c r="H162" s="11"/>
      <c r="I162" s="11"/>
      <c r="J162" s="11">
        <v>72.099999999999994</v>
      </c>
      <c r="K162" s="11"/>
      <c r="L162" s="11"/>
      <c r="M162" s="11">
        <v>19</v>
      </c>
      <c r="N162" s="11">
        <v>17.98</v>
      </c>
      <c r="O162" s="20">
        <f t="shared" si="17"/>
        <v>36.36</v>
      </c>
      <c r="P162" s="21"/>
      <c r="Q162" s="25">
        <v>25.02</v>
      </c>
      <c r="R162" s="26"/>
      <c r="S162" s="27"/>
      <c r="T162" s="27"/>
      <c r="U162" s="27">
        <v>23.42</v>
      </c>
      <c r="V162" s="27">
        <v>18.8</v>
      </c>
      <c r="W162" s="28">
        <f t="shared" si="16"/>
        <v>21.11</v>
      </c>
      <c r="X162" s="11"/>
      <c r="Y162" s="11"/>
      <c r="Z162" s="11"/>
      <c r="AA162" s="11">
        <v>13</v>
      </c>
      <c r="AB162" s="11"/>
      <c r="AC162" s="27"/>
      <c r="AD162" s="27">
        <v>9</v>
      </c>
      <c r="AE162" s="31">
        <f t="shared" si="18"/>
        <v>11</v>
      </c>
      <c r="AF162" s="32">
        <f t="shared" si="19"/>
        <v>23.372499999999999</v>
      </c>
      <c r="AG162" s="11">
        <f t="shared" si="14"/>
        <v>18698</v>
      </c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4"/>
      <c r="BX162" s="34"/>
      <c r="BY162" s="34"/>
      <c r="BZ162" s="34"/>
    </row>
    <row r="163" spans="1:78" ht="150" customHeight="1">
      <c r="A163" s="7">
        <f t="shared" si="15"/>
        <v>162</v>
      </c>
      <c r="B163" s="8" t="s">
        <v>23</v>
      </c>
      <c r="C163" s="8" t="s">
        <v>189</v>
      </c>
      <c r="D163" s="9">
        <v>375573</v>
      </c>
      <c r="E163" s="9">
        <v>218633</v>
      </c>
      <c r="F163" s="10">
        <v>200</v>
      </c>
      <c r="G163" s="11"/>
      <c r="H163" s="11"/>
      <c r="I163" s="11"/>
      <c r="J163" s="11"/>
      <c r="K163" s="11"/>
      <c r="L163" s="11"/>
      <c r="M163" s="11">
        <v>8.6</v>
      </c>
      <c r="N163" s="11">
        <v>9.7200000000000006</v>
      </c>
      <c r="O163" s="20">
        <f t="shared" si="17"/>
        <v>9.16</v>
      </c>
      <c r="P163" s="21"/>
      <c r="Q163" s="25"/>
      <c r="R163" s="26"/>
      <c r="S163" s="27"/>
      <c r="T163" s="27"/>
      <c r="U163" s="27">
        <v>6.34</v>
      </c>
      <c r="V163" s="27">
        <v>6.8</v>
      </c>
      <c r="W163" s="28">
        <f t="shared" si="16"/>
        <v>6.57</v>
      </c>
      <c r="X163" s="11"/>
      <c r="Y163" s="11"/>
      <c r="Z163" s="11"/>
      <c r="AA163" s="11"/>
      <c r="AB163" s="11"/>
      <c r="AC163" s="27"/>
      <c r="AD163" s="27">
        <v>2.7</v>
      </c>
      <c r="AE163" s="31">
        <f t="shared" si="18"/>
        <v>2.7</v>
      </c>
      <c r="AF163" s="32">
        <f t="shared" si="19"/>
        <v>6.1433</v>
      </c>
      <c r="AG163" s="11">
        <f t="shared" si="14"/>
        <v>1228.6600000000001</v>
      </c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  <c r="BI163" s="3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4"/>
      <c r="BT163" s="34"/>
      <c r="BU163" s="34"/>
      <c r="BV163" s="34"/>
      <c r="BW163" s="34"/>
      <c r="BX163" s="34"/>
      <c r="BY163" s="34"/>
      <c r="BZ163" s="34"/>
    </row>
    <row r="164" spans="1:78" ht="117" customHeight="1">
      <c r="A164" s="7">
        <f t="shared" si="15"/>
        <v>163</v>
      </c>
      <c r="B164" s="8" t="s">
        <v>1</v>
      </c>
      <c r="C164" s="8" t="s">
        <v>190</v>
      </c>
      <c r="D164" s="9">
        <v>385900</v>
      </c>
      <c r="E164" s="9">
        <v>218634</v>
      </c>
      <c r="F164" s="10">
        <v>152</v>
      </c>
      <c r="G164" s="11"/>
      <c r="H164" s="11"/>
      <c r="I164" s="11"/>
      <c r="J164" s="11">
        <v>19.350000000000001</v>
      </c>
      <c r="K164" s="11"/>
      <c r="L164" s="11"/>
      <c r="M164" s="11">
        <v>8.3000000000000007</v>
      </c>
      <c r="N164" s="11">
        <v>9.6780000000000008</v>
      </c>
      <c r="O164" s="20">
        <f t="shared" si="17"/>
        <v>12.442600000000001</v>
      </c>
      <c r="P164" s="21"/>
      <c r="Q164" s="25">
        <v>13.5</v>
      </c>
      <c r="R164" s="26">
        <v>7.07</v>
      </c>
      <c r="S164" s="27"/>
      <c r="T164" s="27"/>
      <c r="U164" s="27">
        <v>11.49</v>
      </c>
      <c r="V164" s="27"/>
      <c r="W164" s="28">
        <f t="shared" si="16"/>
        <v>11.49</v>
      </c>
      <c r="X164" s="11"/>
      <c r="Y164" s="11"/>
      <c r="Z164" s="11"/>
      <c r="AA164" s="11"/>
      <c r="AB164" s="11"/>
      <c r="AC164" s="27"/>
      <c r="AD164" s="27">
        <v>3.22</v>
      </c>
      <c r="AE164" s="31">
        <f t="shared" si="18"/>
        <v>3.22</v>
      </c>
      <c r="AF164" s="32">
        <f t="shared" si="19"/>
        <v>9.5444999999999993</v>
      </c>
      <c r="AG164" s="11">
        <f t="shared" si="14"/>
        <v>1450.7639999999999</v>
      </c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  <c r="BI164" s="3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4"/>
      <c r="BT164" s="34"/>
      <c r="BU164" s="34"/>
      <c r="BV164" s="34"/>
      <c r="BW164" s="34"/>
      <c r="BX164" s="34"/>
      <c r="BY164" s="34"/>
      <c r="BZ164" s="34"/>
    </row>
    <row r="165" spans="1:78" ht="100.5" customHeight="1">
      <c r="A165" s="7">
        <f t="shared" si="15"/>
        <v>164</v>
      </c>
      <c r="B165" s="8" t="s">
        <v>1</v>
      </c>
      <c r="C165" s="8" t="s">
        <v>191</v>
      </c>
      <c r="D165" s="9">
        <v>381138</v>
      </c>
      <c r="E165" s="9">
        <v>218635</v>
      </c>
      <c r="F165" s="10">
        <v>25</v>
      </c>
      <c r="G165" s="11"/>
      <c r="H165" s="11"/>
      <c r="I165" s="11"/>
      <c r="J165" s="11">
        <v>63</v>
      </c>
      <c r="K165" s="11"/>
      <c r="L165" s="11">
        <v>64</v>
      </c>
      <c r="M165" s="11"/>
      <c r="N165" s="11">
        <v>30</v>
      </c>
      <c r="O165" s="20">
        <f t="shared" si="17"/>
        <v>52.333300000000001</v>
      </c>
      <c r="P165" s="21"/>
      <c r="Q165" s="25">
        <v>29.99</v>
      </c>
      <c r="R165" s="26"/>
      <c r="S165" s="27"/>
      <c r="T165" s="27">
        <v>27.95</v>
      </c>
      <c r="U165" s="27">
        <v>36.36</v>
      </c>
      <c r="V165" s="27"/>
      <c r="W165" s="28">
        <f t="shared" si="16"/>
        <v>32.155000000000001</v>
      </c>
      <c r="X165" s="11"/>
      <c r="Y165" s="11"/>
      <c r="Z165" s="11">
        <v>71</v>
      </c>
      <c r="AA165" s="11"/>
      <c r="AB165" s="11"/>
      <c r="AC165" s="27"/>
      <c r="AD165" s="27">
        <v>24</v>
      </c>
      <c r="AE165" s="31">
        <f t="shared" si="18"/>
        <v>47.5</v>
      </c>
      <c r="AF165" s="32">
        <f t="shared" si="19"/>
        <v>40.494500000000002</v>
      </c>
      <c r="AG165" s="11">
        <f t="shared" si="14"/>
        <v>1012.3625000000001</v>
      </c>
      <c r="AH165" s="34"/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  <c r="AV165" s="34"/>
      <c r="AW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  <c r="BI165" s="34"/>
      <c r="BJ165" s="34"/>
      <c r="BK165" s="34"/>
      <c r="BL165" s="34"/>
      <c r="BM165" s="34"/>
      <c r="BN165" s="34"/>
      <c r="BO165" s="34"/>
      <c r="BP165" s="34"/>
      <c r="BQ165" s="34"/>
      <c r="BR165" s="34"/>
      <c r="BS165" s="34"/>
      <c r="BT165" s="34"/>
      <c r="BU165" s="34"/>
      <c r="BV165" s="34"/>
      <c r="BW165" s="34"/>
      <c r="BX165" s="34"/>
      <c r="BY165" s="34"/>
      <c r="BZ165" s="34"/>
    </row>
    <row r="166" spans="1:78" ht="108.75" customHeight="1">
      <c r="A166" s="7">
        <f t="shared" si="15"/>
        <v>165</v>
      </c>
      <c r="B166" s="8" t="s">
        <v>1</v>
      </c>
      <c r="C166" s="8" t="s">
        <v>192</v>
      </c>
      <c r="D166" s="9">
        <v>445603</v>
      </c>
      <c r="E166" s="9">
        <v>218636</v>
      </c>
      <c r="F166" s="10">
        <v>10</v>
      </c>
      <c r="G166" s="11"/>
      <c r="H166" s="11"/>
      <c r="I166" s="11"/>
      <c r="J166" s="11">
        <v>1320</v>
      </c>
      <c r="K166" s="11"/>
      <c r="L166" s="11">
        <v>2480</v>
      </c>
      <c r="M166" s="11"/>
      <c r="N166" s="11"/>
      <c r="O166" s="20">
        <f t="shared" si="17"/>
        <v>1900</v>
      </c>
      <c r="P166" s="21"/>
      <c r="Q166" s="25">
        <v>1430</v>
      </c>
      <c r="R166" s="26"/>
      <c r="S166" s="27"/>
      <c r="T166" s="27"/>
      <c r="U166" s="27"/>
      <c r="V166" s="27"/>
      <c r="W166" s="28"/>
      <c r="X166" s="11"/>
      <c r="Y166" s="11"/>
      <c r="Z166" s="11"/>
      <c r="AA166" s="11"/>
      <c r="AB166" s="11"/>
      <c r="AC166" s="27"/>
      <c r="AD166" s="27">
        <v>800</v>
      </c>
      <c r="AE166" s="31">
        <f t="shared" si="18"/>
        <v>800</v>
      </c>
      <c r="AF166" s="32">
        <f t="shared" si="19"/>
        <v>1376.6666</v>
      </c>
      <c r="AG166" s="11">
        <f t="shared" si="14"/>
        <v>13766.666000000001</v>
      </c>
      <c r="AH166" s="34"/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34"/>
      <c r="AV166" s="34"/>
      <c r="AW166" s="34"/>
      <c r="AX166" s="34"/>
      <c r="AY166" s="34"/>
      <c r="AZ166" s="34"/>
      <c r="BA166" s="34"/>
      <c r="BB166" s="34"/>
      <c r="BC166" s="34"/>
      <c r="BD166" s="34"/>
      <c r="BE166" s="34"/>
      <c r="BF166" s="34"/>
      <c r="BG166" s="34"/>
      <c r="BH166" s="34"/>
      <c r="BI166" s="34"/>
      <c r="BJ166" s="34"/>
      <c r="BK166" s="34"/>
      <c r="BL166" s="34"/>
      <c r="BM166" s="34"/>
      <c r="BN166" s="34"/>
      <c r="BO166" s="34"/>
      <c r="BP166" s="34"/>
      <c r="BQ166" s="34"/>
      <c r="BR166" s="34"/>
      <c r="BS166" s="34"/>
      <c r="BT166" s="34"/>
      <c r="BU166" s="34"/>
      <c r="BV166" s="34"/>
      <c r="BW166" s="34"/>
      <c r="BX166" s="34"/>
      <c r="BY166" s="34"/>
      <c r="BZ166" s="34"/>
    </row>
    <row r="167" spans="1:78" ht="176.25" customHeight="1">
      <c r="A167" s="7">
        <f t="shared" si="15"/>
        <v>166</v>
      </c>
      <c r="B167" s="8" t="s">
        <v>1</v>
      </c>
      <c r="C167" s="16" t="s">
        <v>193</v>
      </c>
      <c r="D167" s="13">
        <v>480952</v>
      </c>
      <c r="E167" s="13">
        <v>218637</v>
      </c>
      <c r="F167" s="10">
        <v>1</v>
      </c>
      <c r="G167" s="11"/>
      <c r="H167" s="11"/>
      <c r="I167" s="11"/>
      <c r="J167" s="11"/>
      <c r="K167" s="11"/>
      <c r="L167" s="11">
        <v>21600</v>
      </c>
      <c r="M167" s="11"/>
      <c r="N167" s="11"/>
      <c r="O167" s="20">
        <f t="shared" si="17"/>
        <v>21600</v>
      </c>
      <c r="P167" s="21"/>
      <c r="Q167" s="25">
        <v>3258</v>
      </c>
      <c r="R167" s="26"/>
      <c r="S167" s="27"/>
      <c r="T167" s="27">
        <v>24479.49</v>
      </c>
      <c r="U167" s="27"/>
      <c r="V167" s="27"/>
      <c r="W167" s="28">
        <f t="shared" si="16"/>
        <v>24479.49</v>
      </c>
      <c r="X167" s="11"/>
      <c r="Y167" s="11"/>
      <c r="Z167" s="11"/>
      <c r="AA167" s="11"/>
      <c r="AB167" s="11"/>
      <c r="AC167" s="27"/>
      <c r="AD167" s="27"/>
      <c r="AE167" s="31"/>
      <c r="AF167" s="32">
        <f t="shared" si="19"/>
        <v>16445.830000000002</v>
      </c>
      <c r="AG167" s="11">
        <f t="shared" si="14"/>
        <v>16445.830000000002</v>
      </c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4"/>
      <c r="BT167" s="34"/>
      <c r="BU167" s="34"/>
      <c r="BV167" s="34"/>
      <c r="BW167" s="34"/>
      <c r="BX167" s="34"/>
      <c r="BY167" s="34"/>
      <c r="BZ167" s="34"/>
    </row>
    <row r="168" spans="1:78" ht="90.75" customHeight="1">
      <c r="A168" s="7">
        <f t="shared" si="15"/>
        <v>167</v>
      </c>
      <c r="B168" s="8" t="s">
        <v>1</v>
      </c>
      <c r="C168" s="8" t="s">
        <v>194</v>
      </c>
      <c r="D168" s="9">
        <v>481791</v>
      </c>
      <c r="E168" s="9">
        <v>218638</v>
      </c>
      <c r="F168" s="10">
        <v>810</v>
      </c>
      <c r="G168" s="11"/>
      <c r="H168" s="11"/>
      <c r="I168" s="11"/>
      <c r="J168" s="11">
        <v>24.87</v>
      </c>
      <c r="K168" s="11"/>
      <c r="L168" s="11"/>
      <c r="M168" s="11">
        <v>14.8</v>
      </c>
      <c r="N168" s="11">
        <v>15.964</v>
      </c>
      <c r="O168" s="20">
        <f t="shared" si="17"/>
        <v>18.544599999999999</v>
      </c>
      <c r="P168" s="21"/>
      <c r="Q168" s="25">
        <v>10.92</v>
      </c>
      <c r="R168" s="26">
        <v>17.54</v>
      </c>
      <c r="S168" s="27"/>
      <c r="T168" s="27"/>
      <c r="U168" s="27">
        <v>20.95</v>
      </c>
      <c r="V168" s="27"/>
      <c r="W168" s="28">
        <f t="shared" si="16"/>
        <v>20.95</v>
      </c>
      <c r="X168" s="11"/>
      <c r="Y168" s="11"/>
      <c r="Z168" s="11">
        <v>13</v>
      </c>
      <c r="AA168" s="11">
        <v>9.33</v>
      </c>
      <c r="AB168" s="11">
        <v>8.1999999999999993</v>
      </c>
      <c r="AC168" s="27"/>
      <c r="AD168" s="27">
        <v>7.99</v>
      </c>
      <c r="AE168" s="31">
        <f t="shared" si="18"/>
        <v>9.6300000000000008</v>
      </c>
      <c r="AF168" s="32">
        <f t="shared" si="19"/>
        <v>15.5169</v>
      </c>
      <c r="AG168" s="11">
        <f t="shared" ref="AG168:AG231" si="20">F168*AF168</f>
        <v>12568.689</v>
      </c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4"/>
      <c r="BT168" s="34"/>
      <c r="BU168" s="34"/>
      <c r="BV168" s="34"/>
      <c r="BW168" s="34"/>
      <c r="BX168" s="34"/>
      <c r="BY168" s="34"/>
      <c r="BZ168" s="34"/>
    </row>
    <row r="169" spans="1:78" ht="62.25" customHeight="1">
      <c r="A169" s="7">
        <f t="shared" si="15"/>
        <v>168</v>
      </c>
      <c r="B169" s="8" t="s">
        <v>171</v>
      </c>
      <c r="C169" s="8" t="s">
        <v>195</v>
      </c>
      <c r="D169" s="9">
        <v>269843</v>
      </c>
      <c r="E169" s="9">
        <v>218640</v>
      </c>
      <c r="F169" s="10">
        <v>52</v>
      </c>
      <c r="G169" s="11"/>
      <c r="H169" s="11"/>
      <c r="I169" s="11"/>
      <c r="J169" s="11">
        <v>12.84</v>
      </c>
      <c r="K169" s="11">
        <v>7.28</v>
      </c>
      <c r="L169" s="11"/>
      <c r="M169" s="11">
        <v>6.8</v>
      </c>
      <c r="N169" s="11"/>
      <c r="O169" s="20">
        <f t="shared" si="17"/>
        <v>8.9733000000000001</v>
      </c>
      <c r="P169" s="21">
        <v>4.1500000000000004</v>
      </c>
      <c r="Q169" s="25">
        <v>5.26</v>
      </c>
      <c r="R169" s="26"/>
      <c r="S169" s="27"/>
      <c r="T169" s="27"/>
      <c r="U169" s="27">
        <v>12.35</v>
      </c>
      <c r="V169" s="27"/>
      <c r="W169" s="28">
        <f t="shared" si="16"/>
        <v>12.35</v>
      </c>
      <c r="X169" s="11"/>
      <c r="Y169" s="11"/>
      <c r="Z169" s="11">
        <v>7.41</v>
      </c>
      <c r="AA169" s="11"/>
      <c r="AB169" s="11">
        <v>7.88</v>
      </c>
      <c r="AC169" s="27">
        <v>6.12</v>
      </c>
      <c r="AD169" s="27">
        <v>5.67</v>
      </c>
      <c r="AE169" s="31">
        <f t="shared" si="18"/>
        <v>6.77</v>
      </c>
      <c r="AF169" s="32">
        <f t="shared" si="19"/>
        <v>7.5006000000000004</v>
      </c>
      <c r="AG169" s="11">
        <f t="shared" si="20"/>
        <v>390.03120000000001</v>
      </c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4"/>
      <c r="BT169" s="34"/>
      <c r="BU169" s="34"/>
      <c r="BV169" s="34"/>
      <c r="BW169" s="34"/>
      <c r="BX169" s="34"/>
      <c r="BY169" s="34"/>
      <c r="BZ169" s="34"/>
    </row>
    <row r="170" spans="1:78" ht="67.5" customHeight="1">
      <c r="A170" s="7">
        <f t="shared" si="15"/>
        <v>169</v>
      </c>
      <c r="B170" s="8" t="s">
        <v>196</v>
      </c>
      <c r="C170" s="8" t="s">
        <v>197</v>
      </c>
      <c r="D170" s="9">
        <v>269846</v>
      </c>
      <c r="E170" s="9">
        <v>218641</v>
      </c>
      <c r="F170" s="10">
        <v>202</v>
      </c>
      <c r="G170" s="11"/>
      <c r="H170" s="11"/>
      <c r="I170" s="11"/>
      <c r="J170" s="11">
        <v>11.4</v>
      </c>
      <c r="K170" s="11">
        <v>9.9600000000000009</v>
      </c>
      <c r="L170" s="11"/>
      <c r="M170" s="11">
        <v>5.9</v>
      </c>
      <c r="N170" s="11"/>
      <c r="O170" s="20">
        <f t="shared" si="17"/>
        <v>9.0866000000000007</v>
      </c>
      <c r="P170" s="21">
        <v>5.53</v>
      </c>
      <c r="Q170" s="25">
        <v>5.15</v>
      </c>
      <c r="R170" s="26"/>
      <c r="S170" s="27"/>
      <c r="T170" s="27"/>
      <c r="U170" s="27">
        <v>11.45</v>
      </c>
      <c r="V170" s="27"/>
      <c r="W170" s="28">
        <f t="shared" si="16"/>
        <v>11.45</v>
      </c>
      <c r="X170" s="11"/>
      <c r="Y170" s="11"/>
      <c r="Z170" s="11"/>
      <c r="AA170" s="11"/>
      <c r="AB170" s="11">
        <v>3.88</v>
      </c>
      <c r="AC170" s="27"/>
      <c r="AD170" s="27">
        <v>5.6</v>
      </c>
      <c r="AE170" s="31">
        <f t="shared" si="18"/>
        <v>4.74</v>
      </c>
      <c r="AF170" s="32">
        <f t="shared" si="19"/>
        <v>7.1913</v>
      </c>
      <c r="AG170" s="11">
        <f t="shared" si="20"/>
        <v>1452.6425999999999</v>
      </c>
      <c r="AH170" s="34"/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  <c r="BI170" s="3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4"/>
      <c r="BT170" s="34"/>
      <c r="BU170" s="34"/>
      <c r="BV170" s="34"/>
      <c r="BW170" s="34"/>
      <c r="BX170" s="34"/>
      <c r="BY170" s="34"/>
      <c r="BZ170" s="34"/>
    </row>
    <row r="171" spans="1:78" ht="69" customHeight="1">
      <c r="A171" s="7">
        <f t="shared" si="15"/>
        <v>170</v>
      </c>
      <c r="B171" s="8" t="s">
        <v>198</v>
      </c>
      <c r="C171" s="8" t="s">
        <v>199</v>
      </c>
      <c r="D171" s="9">
        <v>269843</v>
      </c>
      <c r="E171" s="9">
        <v>218642</v>
      </c>
      <c r="F171" s="10">
        <v>30</v>
      </c>
      <c r="G171" s="11"/>
      <c r="H171" s="11"/>
      <c r="I171" s="11"/>
      <c r="J171" s="11"/>
      <c r="K171" s="11"/>
      <c r="L171" s="11"/>
      <c r="M171" s="11">
        <v>7.2</v>
      </c>
      <c r="N171" s="11"/>
      <c r="O171" s="20">
        <f t="shared" si="17"/>
        <v>7.2</v>
      </c>
      <c r="P171" s="21">
        <v>4.1500000000000004</v>
      </c>
      <c r="Q171" s="25">
        <v>4.88</v>
      </c>
      <c r="R171" s="26"/>
      <c r="S171" s="27"/>
      <c r="T171" s="27"/>
      <c r="U171" s="27">
        <v>16.34</v>
      </c>
      <c r="V171" s="27"/>
      <c r="W171" s="28">
        <f t="shared" si="16"/>
        <v>16.34</v>
      </c>
      <c r="X171" s="11"/>
      <c r="Y171" s="11"/>
      <c r="Z171" s="11"/>
      <c r="AA171" s="11"/>
      <c r="AB171" s="11">
        <v>5.12</v>
      </c>
      <c r="AC171" s="27"/>
      <c r="AD171" s="27">
        <v>6.95</v>
      </c>
      <c r="AE171" s="31">
        <f t="shared" si="18"/>
        <v>6.0350000000000001</v>
      </c>
      <c r="AF171" s="32">
        <f t="shared" si="19"/>
        <v>7.7210000000000001</v>
      </c>
      <c r="AG171" s="11">
        <f t="shared" si="20"/>
        <v>231.63</v>
      </c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  <c r="BI171" s="3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4"/>
      <c r="BT171" s="34"/>
      <c r="BU171" s="34"/>
      <c r="BV171" s="34"/>
      <c r="BW171" s="34"/>
      <c r="BX171" s="34"/>
      <c r="BY171" s="34"/>
      <c r="BZ171" s="34"/>
    </row>
    <row r="172" spans="1:78" ht="128.25" customHeight="1">
      <c r="A172" s="7">
        <f t="shared" si="15"/>
        <v>171</v>
      </c>
      <c r="B172" s="8" t="s">
        <v>200</v>
      </c>
      <c r="C172" s="8" t="s">
        <v>201</v>
      </c>
      <c r="D172" s="9">
        <v>620097</v>
      </c>
      <c r="E172" s="9">
        <v>218643</v>
      </c>
      <c r="F172" s="10">
        <v>1200</v>
      </c>
      <c r="G172" s="11"/>
      <c r="H172" s="11"/>
      <c r="I172" s="11"/>
      <c r="J172" s="11">
        <v>3.15</v>
      </c>
      <c r="K172" s="11"/>
      <c r="L172" s="11"/>
      <c r="M172" s="11"/>
      <c r="N172" s="11"/>
      <c r="O172" s="20">
        <f t="shared" si="17"/>
        <v>3.15</v>
      </c>
      <c r="P172" s="21"/>
      <c r="Q172" s="25">
        <v>1.84</v>
      </c>
      <c r="R172" s="26">
        <v>2.02</v>
      </c>
      <c r="S172" s="27"/>
      <c r="T172" s="27"/>
      <c r="U172" s="27"/>
      <c r="V172" s="27"/>
      <c r="W172" s="28"/>
      <c r="X172" s="11"/>
      <c r="Y172" s="11"/>
      <c r="Z172" s="11"/>
      <c r="AA172" s="11"/>
      <c r="AB172" s="11">
        <v>1.1000000000000001</v>
      </c>
      <c r="AC172" s="27">
        <v>1.1200000000000001</v>
      </c>
      <c r="AD172" s="27">
        <v>1.45</v>
      </c>
      <c r="AE172" s="31">
        <f t="shared" si="18"/>
        <v>1.2233000000000001</v>
      </c>
      <c r="AF172" s="32">
        <f t="shared" si="19"/>
        <v>2.0583</v>
      </c>
      <c r="AG172" s="11">
        <f t="shared" si="20"/>
        <v>2469.96</v>
      </c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  <c r="BI172" s="34"/>
      <c r="BJ172" s="34"/>
      <c r="BK172" s="34"/>
      <c r="BL172" s="34"/>
      <c r="BM172" s="34"/>
      <c r="BN172" s="34"/>
      <c r="BO172" s="34"/>
      <c r="BP172" s="34"/>
      <c r="BQ172" s="34"/>
      <c r="BR172" s="34"/>
      <c r="BS172" s="34"/>
      <c r="BT172" s="34"/>
      <c r="BU172" s="34"/>
      <c r="BV172" s="34"/>
      <c r="BW172" s="34"/>
      <c r="BX172" s="34"/>
      <c r="BY172" s="34"/>
      <c r="BZ172" s="34"/>
    </row>
    <row r="173" spans="1:78" ht="81.75" customHeight="1">
      <c r="A173" s="7">
        <f t="shared" si="15"/>
        <v>172</v>
      </c>
      <c r="B173" s="8" t="s">
        <v>200</v>
      </c>
      <c r="C173" s="8" t="s">
        <v>202</v>
      </c>
      <c r="D173" s="9">
        <v>620094</v>
      </c>
      <c r="E173" s="9">
        <v>218644</v>
      </c>
      <c r="F173" s="10">
        <v>530</v>
      </c>
      <c r="G173" s="11"/>
      <c r="H173" s="11"/>
      <c r="I173" s="11"/>
      <c r="J173" s="11">
        <v>3.15</v>
      </c>
      <c r="K173" s="11"/>
      <c r="L173" s="11"/>
      <c r="M173" s="11"/>
      <c r="N173" s="11"/>
      <c r="O173" s="20">
        <f t="shared" si="17"/>
        <v>3.15</v>
      </c>
      <c r="P173" s="21"/>
      <c r="Q173" s="25">
        <v>2.58</v>
      </c>
      <c r="R173" s="26"/>
      <c r="S173" s="27"/>
      <c r="T173" s="27"/>
      <c r="U173" s="27"/>
      <c r="V173" s="27"/>
      <c r="W173" s="28"/>
      <c r="X173" s="11"/>
      <c r="Y173" s="11"/>
      <c r="Z173" s="11"/>
      <c r="AA173" s="11"/>
      <c r="AB173" s="11"/>
      <c r="AC173" s="27"/>
      <c r="AD173" s="27"/>
      <c r="AE173" s="31"/>
      <c r="AF173" s="32">
        <f t="shared" si="19"/>
        <v>2.8650000000000002</v>
      </c>
      <c r="AG173" s="11">
        <f t="shared" si="20"/>
        <v>1518.45</v>
      </c>
      <c r="AH173" s="34"/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  <c r="BI173" s="34"/>
      <c r="BJ173" s="34"/>
      <c r="BK173" s="34"/>
      <c r="BL173" s="34"/>
      <c r="BM173" s="34"/>
      <c r="BN173" s="34"/>
      <c r="BO173" s="34"/>
      <c r="BP173" s="34"/>
      <c r="BQ173" s="34"/>
      <c r="BR173" s="34"/>
      <c r="BS173" s="34"/>
      <c r="BT173" s="34"/>
      <c r="BU173" s="34"/>
      <c r="BV173" s="34"/>
      <c r="BW173" s="34"/>
      <c r="BX173" s="34"/>
      <c r="BY173" s="34"/>
      <c r="BZ173" s="34"/>
    </row>
    <row r="174" spans="1:78" ht="131.25" customHeight="1">
      <c r="A174" s="7">
        <f t="shared" si="15"/>
        <v>173</v>
      </c>
      <c r="B174" s="8" t="s">
        <v>200</v>
      </c>
      <c r="C174" s="8" t="s">
        <v>203</v>
      </c>
      <c r="D174" s="9">
        <v>620099</v>
      </c>
      <c r="E174" s="9">
        <v>218645</v>
      </c>
      <c r="F174" s="10">
        <v>700</v>
      </c>
      <c r="G174" s="11"/>
      <c r="H174" s="11"/>
      <c r="I174" s="11"/>
      <c r="J174" s="11">
        <v>3.15</v>
      </c>
      <c r="K174" s="11"/>
      <c r="L174" s="11"/>
      <c r="M174" s="11"/>
      <c r="N174" s="11"/>
      <c r="O174" s="20">
        <f t="shared" si="17"/>
        <v>3.15</v>
      </c>
      <c r="P174" s="21"/>
      <c r="Q174" s="25">
        <v>3.74</v>
      </c>
      <c r="R174" s="26">
        <v>1.96</v>
      </c>
      <c r="S174" s="27"/>
      <c r="T174" s="27"/>
      <c r="U174" s="27"/>
      <c r="V174" s="27"/>
      <c r="W174" s="28"/>
      <c r="X174" s="11"/>
      <c r="Y174" s="11"/>
      <c r="Z174" s="11"/>
      <c r="AA174" s="11"/>
      <c r="AB174" s="11">
        <v>1.1000000000000001</v>
      </c>
      <c r="AC174" s="27"/>
      <c r="AD174" s="27">
        <v>1.6</v>
      </c>
      <c r="AE174" s="31">
        <f t="shared" si="18"/>
        <v>1.35</v>
      </c>
      <c r="AF174" s="32">
        <f t="shared" si="19"/>
        <v>2.5499999999999998</v>
      </c>
      <c r="AG174" s="11">
        <f t="shared" si="20"/>
        <v>1784.9999999999998</v>
      </c>
      <c r="AH174" s="34"/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T174" s="34"/>
      <c r="AU174" s="34"/>
      <c r="AV174" s="34"/>
      <c r="AW174" s="34"/>
      <c r="AX174" s="34"/>
      <c r="AY174" s="34"/>
      <c r="AZ174" s="34"/>
      <c r="BA174" s="34"/>
      <c r="BB174" s="34"/>
      <c r="BC174" s="34"/>
      <c r="BD174" s="34"/>
      <c r="BE174" s="34"/>
      <c r="BF174" s="34"/>
      <c r="BG174" s="34"/>
      <c r="BH174" s="34"/>
      <c r="BI174" s="34"/>
      <c r="BJ174" s="34"/>
      <c r="BK174" s="34"/>
      <c r="BL174" s="34"/>
      <c r="BM174" s="34"/>
      <c r="BN174" s="34"/>
      <c r="BO174" s="34"/>
      <c r="BP174" s="34"/>
      <c r="BQ174" s="34"/>
      <c r="BR174" s="34"/>
      <c r="BS174" s="34"/>
      <c r="BT174" s="34"/>
      <c r="BU174" s="34"/>
      <c r="BV174" s="34"/>
      <c r="BW174" s="34"/>
      <c r="BX174" s="34"/>
      <c r="BY174" s="34"/>
      <c r="BZ174" s="34"/>
    </row>
    <row r="175" spans="1:78" ht="134.25" customHeight="1">
      <c r="A175" s="7">
        <f t="shared" si="15"/>
        <v>174</v>
      </c>
      <c r="B175" s="8" t="s">
        <v>23</v>
      </c>
      <c r="C175" s="8" t="s">
        <v>204</v>
      </c>
      <c r="D175" s="9">
        <v>208641</v>
      </c>
      <c r="E175" s="9">
        <v>218646</v>
      </c>
      <c r="F175" s="10">
        <v>700</v>
      </c>
      <c r="G175" s="11"/>
      <c r="H175" s="11"/>
      <c r="I175" s="11"/>
      <c r="J175" s="11"/>
      <c r="K175" s="11"/>
      <c r="L175" s="11"/>
      <c r="M175" s="11">
        <v>26.8</v>
      </c>
      <c r="N175" s="11"/>
      <c r="O175" s="20">
        <f t="shared" si="17"/>
        <v>26.8</v>
      </c>
      <c r="P175" s="21"/>
      <c r="Q175" s="25">
        <v>18.12</v>
      </c>
      <c r="R175" s="26">
        <v>35.94</v>
      </c>
      <c r="S175" s="27">
        <v>34.25</v>
      </c>
      <c r="T175" s="27"/>
      <c r="U175" s="27">
        <v>26.89</v>
      </c>
      <c r="V175" s="27">
        <v>28.69</v>
      </c>
      <c r="W175" s="28">
        <f t="shared" si="16"/>
        <v>29.943300000000001</v>
      </c>
      <c r="X175" s="11"/>
      <c r="Y175" s="11"/>
      <c r="Z175" s="11"/>
      <c r="AA175" s="11"/>
      <c r="AB175" s="11"/>
      <c r="AC175" s="27"/>
      <c r="AD175" s="27">
        <v>18</v>
      </c>
      <c r="AE175" s="31">
        <f t="shared" si="18"/>
        <v>18</v>
      </c>
      <c r="AF175" s="32">
        <f t="shared" si="19"/>
        <v>25.7606</v>
      </c>
      <c r="AG175" s="11">
        <f t="shared" si="20"/>
        <v>18032.420000000002</v>
      </c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  <c r="AV175" s="34"/>
      <c r="AW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  <c r="BI175" s="34"/>
      <c r="BJ175" s="34"/>
      <c r="BK175" s="34"/>
      <c r="BL175" s="34"/>
      <c r="BM175" s="34"/>
      <c r="BN175" s="34"/>
      <c r="BO175" s="34"/>
      <c r="BP175" s="34"/>
      <c r="BQ175" s="34"/>
      <c r="BR175" s="34"/>
      <c r="BS175" s="34"/>
      <c r="BT175" s="34"/>
      <c r="BU175" s="34"/>
      <c r="BV175" s="34"/>
      <c r="BW175" s="34"/>
      <c r="BX175" s="34"/>
      <c r="BY175" s="34"/>
      <c r="BZ175" s="34"/>
    </row>
    <row r="176" spans="1:78" ht="142.5" customHeight="1">
      <c r="A176" s="7">
        <f t="shared" si="15"/>
        <v>175</v>
      </c>
      <c r="B176" s="8" t="s">
        <v>23</v>
      </c>
      <c r="C176" s="8" t="s">
        <v>205</v>
      </c>
      <c r="D176" s="9">
        <v>208693</v>
      </c>
      <c r="E176" s="9">
        <v>218647</v>
      </c>
      <c r="F176" s="10">
        <v>1000</v>
      </c>
      <c r="G176" s="11"/>
      <c r="H176" s="11"/>
      <c r="I176" s="11"/>
      <c r="J176" s="11"/>
      <c r="K176" s="11"/>
      <c r="L176" s="11"/>
      <c r="M176" s="11">
        <v>26.8</v>
      </c>
      <c r="N176" s="11"/>
      <c r="O176" s="20">
        <f t="shared" si="17"/>
        <v>26.8</v>
      </c>
      <c r="P176" s="21"/>
      <c r="Q176" s="25">
        <v>18.12</v>
      </c>
      <c r="R176" s="26">
        <v>26.65</v>
      </c>
      <c r="S176" s="27"/>
      <c r="T176" s="27"/>
      <c r="U176" s="27">
        <v>36.840000000000003</v>
      </c>
      <c r="V176" s="27">
        <v>28.69</v>
      </c>
      <c r="W176" s="28">
        <f t="shared" si="16"/>
        <v>32.765000000000001</v>
      </c>
      <c r="X176" s="11"/>
      <c r="Y176" s="11"/>
      <c r="Z176" s="11"/>
      <c r="AA176" s="11"/>
      <c r="AB176" s="11"/>
      <c r="AC176" s="27"/>
      <c r="AD176" s="27">
        <v>18</v>
      </c>
      <c r="AE176" s="31">
        <f t="shared" si="18"/>
        <v>18</v>
      </c>
      <c r="AF176" s="32">
        <f t="shared" si="19"/>
        <v>24.466999999999999</v>
      </c>
      <c r="AG176" s="11">
        <f t="shared" si="20"/>
        <v>24467</v>
      </c>
      <c r="AH176" s="34"/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34"/>
      <c r="AV176" s="34"/>
      <c r="AW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  <c r="BI176" s="34"/>
      <c r="BJ176" s="34"/>
      <c r="BK176" s="34"/>
      <c r="BL176" s="34"/>
      <c r="BM176" s="34"/>
      <c r="BN176" s="34"/>
      <c r="BO176" s="34"/>
      <c r="BP176" s="34"/>
      <c r="BQ176" s="34"/>
      <c r="BR176" s="34"/>
      <c r="BS176" s="34"/>
      <c r="BT176" s="34"/>
      <c r="BU176" s="34"/>
      <c r="BV176" s="34"/>
      <c r="BW176" s="34"/>
      <c r="BX176" s="34"/>
      <c r="BY176" s="34"/>
      <c r="BZ176" s="34"/>
    </row>
    <row r="177" spans="1:78" ht="144" customHeight="1">
      <c r="A177" s="7">
        <f t="shared" si="15"/>
        <v>176</v>
      </c>
      <c r="B177" s="8" t="s">
        <v>23</v>
      </c>
      <c r="C177" s="8" t="s">
        <v>206</v>
      </c>
      <c r="D177" s="9">
        <v>208733</v>
      </c>
      <c r="E177" s="9">
        <v>218648</v>
      </c>
      <c r="F177" s="10">
        <v>850</v>
      </c>
      <c r="G177" s="11"/>
      <c r="H177" s="11"/>
      <c r="I177" s="11"/>
      <c r="J177" s="11"/>
      <c r="K177" s="11"/>
      <c r="L177" s="11"/>
      <c r="M177" s="11">
        <v>26.8</v>
      </c>
      <c r="N177" s="11"/>
      <c r="O177" s="20">
        <f t="shared" si="17"/>
        <v>26.8</v>
      </c>
      <c r="P177" s="21"/>
      <c r="Q177" s="25">
        <v>18.12</v>
      </c>
      <c r="R177" s="26">
        <v>30.55</v>
      </c>
      <c r="S177" s="27"/>
      <c r="T177" s="27"/>
      <c r="U177" s="27">
        <v>36.94</v>
      </c>
      <c r="V177" s="27">
        <v>28.068999999999999</v>
      </c>
      <c r="W177" s="28">
        <f t="shared" si="16"/>
        <v>32.5045</v>
      </c>
      <c r="X177" s="11"/>
      <c r="Y177" s="11"/>
      <c r="Z177" s="11"/>
      <c r="AA177" s="11"/>
      <c r="AB177" s="11"/>
      <c r="AC177" s="27"/>
      <c r="AD177" s="27">
        <v>18</v>
      </c>
      <c r="AE177" s="31">
        <f t="shared" si="18"/>
        <v>18</v>
      </c>
      <c r="AF177" s="32">
        <f t="shared" si="19"/>
        <v>25.194900000000001</v>
      </c>
      <c r="AG177" s="11">
        <f t="shared" si="20"/>
        <v>21415.665000000001</v>
      </c>
      <c r="AH177" s="34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  <c r="BI177" s="34"/>
      <c r="BJ177" s="34"/>
      <c r="BK177" s="34"/>
      <c r="BL177" s="34"/>
      <c r="BM177" s="34"/>
      <c r="BN177" s="34"/>
      <c r="BO177" s="34"/>
      <c r="BP177" s="34"/>
      <c r="BQ177" s="34"/>
      <c r="BR177" s="34"/>
      <c r="BS177" s="34"/>
      <c r="BT177" s="34"/>
      <c r="BU177" s="34"/>
      <c r="BV177" s="34"/>
      <c r="BW177" s="34"/>
      <c r="BX177" s="34"/>
      <c r="BY177" s="34"/>
      <c r="BZ177" s="34"/>
    </row>
    <row r="178" spans="1:78" ht="189.75" customHeight="1">
      <c r="A178" s="7">
        <f t="shared" si="15"/>
        <v>177</v>
      </c>
      <c r="B178" s="8" t="s">
        <v>23</v>
      </c>
      <c r="C178" s="8" t="s">
        <v>207</v>
      </c>
      <c r="D178" s="9">
        <v>397421</v>
      </c>
      <c r="E178" s="9">
        <v>218649</v>
      </c>
      <c r="F178" s="10">
        <v>1250</v>
      </c>
      <c r="G178" s="11"/>
      <c r="H178" s="11"/>
      <c r="I178" s="11"/>
      <c r="J178" s="11"/>
      <c r="K178" s="11"/>
      <c r="L178" s="11"/>
      <c r="M178" s="11">
        <v>25.2</v>
      </c>
      <c r="N178" s="11">
        <v>36</v>
      </c>
      <c r="O178" s="20">
        <f t="shared" si="17"/>
        <v>30.6</v>
      </c>
      <c r="P178" s="21"/>
      <c r="Q178" s="25">
        <v>20.48</v>
      </c>
      <c r="R178" s="26">
        <v>25.69</v>
      </c>
      <c r="S178" s="27"/>
      <c r="T178" s="27"/>
      <c r="U178" s="27">
        <v>33.44</v>
      </c>
      <c r="V178" s="27">
        <v>30.99</v>
      </c>
      <c r="W178" s="28">
        <f t="shared" si="16"/>
        <v>32.215000000000003</v>
      </c>
      <c r="X178" s="11"/>
      <c r="Y178" s="11">
        <v>18.452999999999999</v>
      </c>
      <c r="Z178" s="11">
        <v>15.63</v>
      </c>
      <c r="AA178" s="11"/>
      <c r="AB178" s="11"/>
      <c r="AC178" s="27">
        <v>17.989999999999998</v>
      </c>
      <c r="AD178" s="27">
        <v>18.75</v>
      </c>
      <c r="AE178" s="31">
        <f t="shared" si="18"/>
        <v>17.7057</v>
      </c>
      <c r="AF178" s="32">
        <f t="shared" si="19"/>
        <v>25.338100000000001</v>
      </c>
      <c r="AG178" s="11">
        <f t="shared" si="20"/>
        <v>31672.625</v>
      </c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  <c r="BI178" s="34"/>
      <c r="BJ178" s="34"/>
      <c r="BK178" s="34"/>
      <c r="BL178" s="34"/>
      <c r="BM178" s="34"/>
      <c r="BN178" s="34"/>
      <c r="BO178" s="34"/>
      <c r="BP178" s="34"/>
      <c r="BQ178" s="34"/>
      <c r="BR178" s="34"/>
      <c r="BS178" s="34"/>
      <c r="BT178" s="34"/>
      <c r="BU178" s="34"/>
      <c r="BV178" s="34"/>
      <c r="BW178" s="34"/>
      <c r="BX178" s="34"/>
      <c r="BY178" s="34"/>
      <c r="BZ178" s="34"/>
    </row>
    <row r="179" spans="1:78" ht="186.75" customHeight="1">
      <c r="A179" s="7">
        <f t="shared" si="15"/>
        <v>178</v>
      </c>
      <c r="B179" s="8" t="s">
        <v>23</v>
      </c>
      <c r="C179" s="8" t="s">
        <v>208</v>
      </c>
      <c r="D179" s="9">
        <v>397422</v>
      </c>
      <c r="E179" s="9">
        <v>218650</v>
      </c>
      <c r="F179" s="10">
        <v>1450</v>
      </c>
      <c r="G179" s="11"/>
      <c r="H179" s="11"/>
      <c r="I179" s="11"/>
      <c r="J179" s="11"/>
      <c r="K179" s="11"/>
      <c r="L179" s="11"/>
      <c r="M179" s="11">
        <v>25.2</v>
      </c>
      <c r="N179" s="11">
        <v>36</v>
      </c>
      <c r="O179" s="20">
        <f t="shared" si="17"/>
        <v>30.6</v>
      </c>
      <c r="P179" s="21"/>
      <c r="Q179" s="25">
        <v>20.239999999999998</v>
      </c>
      <c r="R179" s="26">
        <v>26.28</v>
      </c>
      <c r="S179" s="27"/>
      <c r="T179" s="27"/>
      <c r="U179" s="27">
        <v>34.83</v>
      </c>
      <c r="V179" s="27">
        <v>30.99</v>
      </c>
      <c r="W179" s="28">
        <f t="shared" si="16"/>
        <v>32.909999999999997</v>
      </c>
      <c r="X179" s="11"/>
      <c r="Y179" s="11"/>
      <c r="Z179" s="11">
        <v>18.27</v>
      </c>
      <c r="AA179" s="11"/>
      <c r="AB179" s="11">
        <v>16.850000000000001</v>
      </c>
      <c r="AC179" s="27">
        <v>17</v>
      </c>
      <c r="AD179" s="27">
        <v>18.899999999999999</v>
      </c>
      <c r="AE179" s="31">
        <f t="shared" si="18"/>
        <v>17.754999999999999</v>
      </c>
      <c r="AF179" s="32">
        <f t="shared" si="19"/>
        <v>25.556999999999999</v>
      </c>
      <c r="AG179" s="11">
        <f t="shared" si="20"/>
        <v>37057.65</v>
      </c>
      <c r="AH179" s="34"/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  <c r="AS179" s="34"/>
      <c r="AT179" s="34"/>
      <c r="AU179" s="34"/>
      <c r="AV179" s="34"/>
      <c r="AW179" s="34"/>
      <c r="AX179" s="34"/>
      <c r="AY179" s="34"/>
      <c r="AZ179" s="34"/>
      <c r="BA179" s="34"/>
      <c r="BB179" s="34"/>
      <c r="BC179" s="34"/>
      <c r="BD179" s="34"/>
      <c r="BE179" s="34"/>
      <c r="BF179" s="34"/>
      <c r="BG179" s="34"/>
      <c r="BH179" s="34"/>
      <c r="BI179" s="34"/>
      <c r="BJ179" s="34"/>
      <c r="BK179" s="34"/>
      <c r="BL179" s="34"/>
      <c r="BM179" s="34"/>
      <c r="BN179" s="34"/>
      <c r="BO179" s="34"/>
      <c r="BP179" s="34"/>
      <c r="BQ179" s="34"/>
      <c r="BR179" s="34"/>
      <c r="BS179" s="34"/>
      <c r="BT179" s="34"/>
      <c r="BU179" s="34"/>
      <c r="BV179" s="34"/>
      <c r="BW179" s="34"/>
      <c r="BX179" s="34"/>
      <c r="BY179" s="34"/>
      <c r="BZ179" s="34"/>
    </row>
    <row r="180" spans="1:78" ht="165" customHeight="1">
      <c r="A180" s="7">
        <f t="shared" si="15"/>
        <v>179</v>
      </c>
      <c r="B180" s="8" t="s">
        <v>23</v>
      </c>
      <c r="C180" s="8" t="s">
        <v>209</v>
      </c>
      <c r="D180" s="9">
        <v>397423</v>
      </c>
      <c r="E180" s="9">
        <v>218651</v>
      </c>
      <c r="F180" s="10">
        <v>1900</v>
      </c>
      <c r="G180" s="11"/>
      <c r="H180" s="11"/>
      <c r="I180" s="11"/>
      <c r="J180" s="11"/>
      <c r="K180" s="11"/>
      <c r="L180" s="11"/>
      <c r="M180" s="11">
        <v>25.2</v>
      </c>
      <c r="N180" s="11">
        <v>36.414000000000001</v>
      </c>
      <c r="O180" s="20">
        <f t="shared" si="17"/>
        <v>30.806999999999999</v>
      </c>
      <c r="P180" s="21"/>
      <c r="Q180" s="25">
        <v>21.31</v>
      </c>
      <c r="R180" s="26">
        <v>27.9</v>
      </c>
      <c r="S180" s="27"/>
      <c r="T180" s="27"/>
      <c r="U180" s="27">
        <v>34.83</v>
      </c>
      <c r="V180" s="27">
        <v>30.99</v>
      </c>
      <c r="W180" s="28">
        <f t="shared" si="16"/>
        <v>32.909999999999997</v>
      </c>
      <c r="X180" s="11"/>
      <c r="Y180" s="11"/>
      <c r="Z180" s="11">
        <v>14.13</v>
      </c>
      <c r="AA180" s="11"/>
      <c r="AB180" s="11">
        <v>16.850000000000001</v>
      </c>
      <c r="AC180" s="27"/>
      <c r="AD180" s="27">
        <v>18.75</v>
      </c>
      <c r="AE180" s="31">
        <f t="shared" si="18"/>
        <v>16.576599999999999</v>
      </c>
      <c r="AF180" s="32">
        <f t="shared" si="19"/>
        <v>25.900700000000001</v>
      </c>
      <c r="AG180" s="11">
        <f t="shared" si="20"/>
        <v>49211.33</v>
      </c>
      <c r="AH180" s="34"/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34"/>
      <c r="AV180" s="34"/>
      <c r="AW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  <c r="BI180" s="34"/>
      <c r="BJ180" s="34"/>
      <c r="BK180" s="34"/>
      <c r="BL180" s="34"/>
      <c r="BM180" s="34"/>
      <c r="BN180" s="34"/>
      <c r="BO180" s="34"/>
      <c r="BP180" s="34"/>
      <c r="BQ180" s="34"/>
      <c r="BR180" s="34"/>
      <c r="BS180" s="34"/>
      <c r="BT180" s="34"/>
      <c r="BU180" s="34"/>
      <c r="BV180" s="34"/>
      <c r="BW180" s="34"/>
      <c r="BX180" s="34"/>
      <c r="BY180" s="34"/>
      <c r="BZ180" s="34"/>
    </row>
    <row r="181" spans="1:78" ht="180.75" customHeight="1">
      <c r="A181" s="7">
        <f t="shared" si="15"/>
        <v>180</v>
      </c>
      <c r="B181" s="8" t="s">
        <v>23</v>
      </c>
      <c r="C181" s="8" t="s">
        <v>210</v>
      </c>
      <c r="D181" s="9">
        <v>619828</v>
      </c>
      <c r="E181" s="9">
        <v>218652</v>
      </c>
      <c r="F181" s="10">
        <v>435</v>
      </c>
      <c r="G181" s="11"/>
      <c r="H181" s="11"/>
      <c r="I181" s="11"/>
      <c r="J181" s="11"/>
      <c r="K181" s="11"/>
      <c r="L181" s="11"/>
      <c r="M181" s="11">
        <v>18.8</v>
      </c>
      <c r="N181" s="11">
        <v>22.5</v>
      </c>
      <c r="O181" s="20">
        <f t="shared" si="17"/>
        <v>20.65</v>
      </c>
      <c r="P181" s="21"/>
      <c r="Q181" s="25">
        <v>22.6</v>
      </c>
      <c r="R181" s="26">
        <v>19.559999999999999</v>
      </c>
      <c r="S181" s="27">
        <v>23.6</v>
      </c>
      <c r="T181" s="27"/>
      <c r="U181" s="27">
        <v>21.05</v>
      </c>
      <c r="V181" s="27">
        <v>20.65</v>
      </c>
      <c r="W181" s="28">
        <f t="shared" si="16"/>
        <v>21.7666</v>
      </c>
      <c r="X181" s="11"/>
      <c r="Y181" s="11"/>
      <c r="Z181" s="11"/>
      <c r="AA181" s="11"/>
      <c r="AB181" s="11"/>
      <c r="AC181" s="27"/>
      <c r="AD181" s="27">
        <v>11.2</v>
      </c>
      <c r="AE181" s="31">
        <f t="shared" si="18"/>
        <v>11.2</v>
      </c>
      <c r="AF181" s="32">
        <f t="shared" si="19"/>
        <v>19.1553</v>
      </c>
      <c r="AG181" s="11">
        <f t="shared" si="20"/>
        <v>8332.5555000000004</v>
      </c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  <c r="BM181" s="34"/>
      <c r="BN181" s="34"/>
      <c r="BO181" s="34"/>
      <c r="BP181" s="34"/>
      <c r="BQ181" s="34"/>
      <c r="BR181" s="34"/>
      <c r="BS181" s="34"/>
      <c r="BT181" s="34"/>
      <c r="BU181" s="34"/>
      <c r="BV181" s="34"/>
      <c r="BW181" s="34"/>
      <c r="BX181" s="34"/>
      <c r="BY181" s="34"/>
      <c r="BZ181" s="34"/>
    </row>
    <row r="182" spans="1:78" ht="194.25" customHeight="1">
      <c r="A182" s="7">
        <f t="shared" si="15"/>
        <v>181</v>
      </c>
      <c r="B182" s="12" t="s">
        <v>23</v>
      </c>
      <c r="C182" s="8" t="s">
        <v>211</v>
      </c>
      <c r="D182" s="9">
        <v>619839</v>
      </c>
      <c r="E182" s="9">
        <v>218653</v>
      </c>
      <c r="F182" s="10">
        <v>855</v>
      </c>
      <c r="G182" s="11"/>
      <c r="H182" s="11"/>
      <c r="I182" s="11"/>
      <c r="J182" s="11"/>
      <c r="K182" s="11"/>
      <c r="L182" s="11"/>
      <c r="M182" s="11">
        <v>26.8</v>
      </c>
      <c r="N182" s="11">
        <v>36.414000000000001</v>
      </c>
      <c r="O182" s="20">
        <f t="shared" si="17"/>
        <v>31.606999999999999</v>
      </c>
      <c r="P182" s="21"/>
      <c r="Q182" s="25">
        <v>21.48</v>
      </c>
      <c r="R182" s="26">
        <v>27.41</v>
      </c>
      <c r="S182" s="27"/>
      <c r="T182" s="27"/>
      <c r="U182" s="27">
        <v>41.25</v>
      </c>
      <c r="V182" s="27">
        <v>30.99</v>
      </c>
      <c r="W182" s="28">
        <f t="shared" si="16"/>
        <v>36.119999999999997</v>
      </c>
      <c r="X182" s="11"/>
      <c r="Y182" s="11"/>
      <c r="Z182" s="11">
        <v>12.93</v>
      </c>
      <c r="AA182" s="11"/>
      <c r="AB182" s="11">
        <v>20</v>
      </c>
      <c r="AC182" s="27">
        <v>18</v>
      </c>
      <c r="AD182" s="27"/>
      <c r="AE182" s="31">
        <f t="shared" si="18"/>
        <v>16.976600000000001</v>
      </c>
      <c r="AF182" s="32">
        <f t="shared" si="19"/>
        <v>26.718699999999998</v>
      </c>
      <c r="AG182" s="11">
        <f t="shared" si="20"/>
        <v>22844.488499999999</v>
      </c>
      <c r="AH182" s="34"/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34"/>
      <c r="AV182" s="34"/>
      <c r="AW182" s="34"/>
      <c r="AX182" s="34"/>
      <c r="AY182" s="34"/>
      <c r="AZ182" s="34"/>
      <c r="BA182" s="34"/>
      <c r="BB182" s="34"/>
      <c r="BC182" s="34"/>
      <c r="BD182" s="34"/>
      <c r="BE182" s="34"/>
      <c r="BF182" s="34"/>
      <c r="BG182" s="34"/>
      <c r="BH182" s="34"/>
      <c r="BI182" s="34"/>
      <c r="BJ182" s="34"/>
      <c r="BK182" s="34"/>
      <c r="BL182" s="34"/>
      <c r="BM182" s="34"/>
      <c r="BN182" s="34"/>
      <c r="BO182" s="34"/>
      <c r="BP182" s="34"/>
      <c r="BQ182" s="34"/>
      <c r="BR182" s="34"/>
      <c r="BS182" s="34"/>
      <c r="BT182" s="34"/>
      <c r="BU182" s="34"/>
      <c r="BV182" s="34"/>
      <c r="BW182" s="34"/>
      <c r="BX182" s="34"/>
      <c r="BY182" s="34"/>
      <c r="BZ182" s="34"/>
    </row>
    <row r="183" spans="1:78" ht="142.5" customHeight="1">
      <c r="A183" s="7">
        <f t="shared" si="15"/>
        <v>182</v>
      </c>
      <c r="B183" s="8" t="s">
        <v>23</v>
      </c>
      <c r="C183" s="8" t="s">
        <v>212</v>
      </c>
      <c r="D183" s="9">
        <v>619838</v>
      </c>
      <c r="E183" s="9">
        <v>218654</v>
      </c>
      <c r="F183" s="10">
        <v>635</v>
      </c>
      <c r="G183" s="11"/>
      <c r="H183" s="11"/>
      <c r="I183" s="11"/>
      <c r="J183" s="11"/>
      <c r="K183" s="11"/>
      <c r="L183" s="11"/>
      <c r="M183" s="11">
        <v>18.8</v>
      </c>
      <c r="N183" s="11">
        <v>26.895</v>
      </c>
      <c r="O183" s="20">
        <f t="shared" si="17"/>
        <v>22.8475</v>
      </c>
      <c r="P183" s="21"/>
      <c r="Q183" s="25">
        <v>22.9</v>
      </c>
      <c r="R183" s="26">
        <v>20.02</v>
      </c>
      <c r="S183" s="27">
        <v>21.41</v>
      </c>
      <c r="T183" s="27"/>
      <c r="U183" s="27">
        <v>20.98</v>
      </c>
      <c r="V183" s="27">
        <v>20.65</v>
      </c>
      <c r="W183" s="28">
        <f t="shared" si="16"/>
        <v>21.013300000000001</v>
      </c>
      <c r="X183" s="11"/>
      <c r="Y183" s="11"/>
      <c r="Z183" s="11"/>
      <c r="AA183" s="11"/>
      <c r="AB183" s="11"/>
      <c r="AC183" s="27"/>
      <c r="AD183" s="27">
        <v>12.5</v>
      </c>
      <c r="AE183" s="31">
        <f t="shared" si="18"/>
        <v>12.5</v>
      </c>
      <c r="AF183" s="32">
        <f t="shared" si="19"/>
        <v>19.856100000000001</v>
      </c>
      <c r="AG183" s="11">
        <f t="shared" si="20"/>
        <v>12608.623500000002</v>
      </c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  <c r="BM183" s="34"/>
      <c r="BN183" s="34"/>
      <c r="BO183" s="34"/>
      <c r="BP183" s="34"/>
      <c r="BQ183" s="34"/>
      <c r="BR183" s="34"/>
      <c r="BS183" s="34"/>
      <c r="BT183" s="34"/>
      <c r="BU183" s="34"/>
      <c r="BV183" s="34"/>
      <c r="BW183" s="34"/>
      <c r="BX183" s="34"/>
      <c r="BY183" s="34"/>
      <c r="BZ183" s="34"/>
    </row>
    <row r="184" spans="1:78" ht="155.25" customHeight="1">
      <c r="A184" s="7">
        <f t="shared" si="15"/>
        <v>183</v>
      </c>
      <c r="B184" s="8" t="s">
        <v>1</v>
      </c>
      <c r="C184" s="8" t="s">
        <v>213</v>
      </c>
      <c r="D184" s="9">
        <v>421129</v>
      </c>
      <c r="E184" s="9">
        <v>218655</v>
      </c>
      <c r="F184" s="10">
        <v>7</v>
      </c>
      <c r="G184" s="11"/>
      <c r="H184" s="11"/>
      <c r="I184" s="11"/>
      <c r="J184" s="11">
        <v>498</v>
      </c>
      <c r="K184" s="11"/>
      <c r="L184" s="11">
        <v>720</v>
      </c>
      <c r="M184" s="11"/>
      <c r="N184" s="11"/>
      <c r="O184" s="20">
        <f t="shared" si="17"/>
        <v>609</v>
      </c>
      <c r="P184" s="21"/>
      <c r="Q184" s="25">
        <v>390</v>
      </c>
      <c r="R184" s="26"/>
      <c r="S184" s="27"/>
      <c r="T184" s="27"/>
      <c r="U184" s="27"/>
      <c r="V184" s="27"/>
      <c r="W184" s="28"/>
      <c r="X184" s="11"/>
      <c r="Y184" s="11"/>
      <c r="Z184" s="11">
        <v>497.44</v>
      </c>
      <c r="AA184" s="11"/>
      <c r="AB184" s="11">
        <v>363</v>
      </c>
      <c r="AC184" s="27"/>
      <c r="AD184" s="27">
        <v>422.22</v>
      </c>
      <c r="AE184" s="31">
        <f t="shared" si="18"/>
        <v>427.55329999999998</v>
      </c>
      <c r="AF184" s="32">
        <f t="shared" si="19"/>
        <v>475.51769999999999</v>
      </c>
      <c r="AG184" s="11">
        <f t="shared" si="20"/>
        <v>3328.6239</v>
      </c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4"/>
      <c r="BT184" s="34"/>
      <c r="BU184" s="34"/>
      <c r="BV184" s="34"/>
      <c r="BW184" s="34"/>
      <c r="BX184" s="34"/>
      <c r="BY184" s="34"/>
      <c r="BZ184" s="34"/>
    </row>
    <row r="185" spans="1:78" ht="101.25" customHeight="1">
      <c r="A185" s="7">
        <f t="shared" si="15"/>
        <v>184</v>
      </c>
      <c r="B185" s="8" t="s">
        <v>1</v>
      </c>
      <c r="C185" s="8" t="s">
        <v>214</v>
      </c>
      <c r="D185" s="9">
        <v>459268</v>
      </c>
      <c r="E185" s="9">
        <v>218656</v>
      </c>
      <c r="F185" s="10">
        <v>27</v>
      </c>
      <c r="G185" s="11"/>
      <c r="H185" s="11"/>
      <c r="I185" s="11"/>
      <c r="J185" s="11">
        <v>457.5</v>
      </c>
      <c r="K185" s="11"/>
      <c r="L185" s="11"/>
      <c r="M185" s="11"/>
      <c r="N185" s="11">
        <v>310</v>
      </c>
      <c r="O185" s="20">
        <f t="shared" si="17"/>
        <v>383.75</v>
      </c>
      <c r="P185" s="21"/>
      <c r="Q185" s="25">
        <v>154.94999999999999</v>
      </c>
      <c r="R185" s="26"/>
      <c r="S185" s="27"/>
      <c r="T185" s="27">
        <v>157.94999999999999</v>
      </c>
      <c r="U185" s="27">
        <v>123.85</v>
      </c>
      <c r="V185" s="27"/>
      <c r="W185" s="28">
        <f t="shared" si="16"/>
        <v>140.9</v>
      </c>
      <c r="X185" s="11"/>
      <c r="Y185" s="11"/>
      <c r="Z185" s="11">
        <v>103.77</v>
      </c>
      <c r="AA185" s="11"/>
      <c r="AB185" s="11"/>
      <c r="AC185" s="27"/>
      <c r="AD185" s="27">
        <v>138</v>
      </c>
      <c r="AE185" s="31">
        <f t="shared" si="18"/>
        <v>120.88500000000001</v>
      </c>
      <c r="AF185" s="32">
        <f t="shared" si="19"/>
        <v>200.12119999999999</v>
      </c>
      <c r="AG185" s="11">
        <f t="shared" si="20"/>
        <v>5403.2723999999998</v>
      </c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  <c r="BM185" s="34"/>
      <c r="BN185" s="34"/>
      <c r="BO185" s="34"/>
      <c r="BP185" s="34"/>
      <c r="BQ185" s="34"/>
      <c r="BR185" s="34"/>
      <c r="BS185" s="34"/>
      <c r="BT185" s="34"/>
      <c r="BU185" s="34"/>
      <c r="BV185" s="34"/>
      <c r="BW185" s="34"/>
      <c r="BX185" s="34"/>
      <c r="BY185" s="34"/>
      <c r="BZ185" s="34"/>
    </row>
    <row r="186" spans="1:78" ht="60.75" customHeight="1">
      <c r="A186" s="7">
        <f t="shared" si="15"/>
        <v>185</v>
      </c>
      <c r="B186" s="8" t="s">
        <v>37</v>
      </c>
      <c r="C186" s="8" t="s">
        <v>215</v>
      </c>
      <c r="D186" s="9">
        <v>445969</v>
      </c>
      <c r="E186" s="9">
        <v>218657</v>
      </c>
      <c r="F186" s="10">
        <v>15</v>
      </c>
      <c r="G186" s="11"/>
      <c r="H186" s="11"/>
      <c r="I186" s="11"/>
      <c r="J186" s="11">
        <v>32.82</v>
      </c>
      <c r="K186" s="11"/>
      <c r="L186" s="11"/>
      <c r="M186" s="11">
        <v>18.8</v>
      </c>
      <c r="N186" s="11">
        <v>24.8</v>
      </c>
      <c r="O186" s="20">
        <f t="shared" si="17"/>
        <v>25.473299999999998</v>
      </c>
      <c r="P186" s="21"/>
      <c r="Q186" s="25">
        <v>11.83</v>
      </c>
      <c r="R186" s="26"/>
      <c r="S186" s="27"/>
      <c r="T186" s="27"/>
      <c r="U186" s="27">
        <v>13.73</v>
      </c>
      <c r="V186" s="27"/>
      <c r="W186" s="28">
        <f t="shared" si="16"/>
        <v>13.73</v>
      </c>
      <c r="X186" s="11"/>
      <c r="Y186" s="11"/>
      <c r="Z186" s="11"/>
      <c r="AA186" s="11"/>
      <c r="AB186" s="11"/>
      <c r="AC186" s="27"/>
      <c r="AD186" s="27">
        <v>13.268000000000001</v>
      </c>
      <c r="AE186" s="31">
        <f t="shared" si="18"/>
        <v>13.268000000000001</v>
      </c>
      <c r="AF186" s="32">
        <f t="shared" si="19"/>
        <v>16.075299999999999</v>
      </c>
      <c r="AG186" s="11">
        <f t="shared" si="20"/>
        <v>241.12949999999998</v>
      </c>
      <c r="AH186" s="34"/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34"/>
      <c r="AV186" s="34"/>
      <c r="AW186" s="34"/>
      <c r="AX186" s="34"/>
      <c r="AY186" s="34"/>
      <c r="AZ186" s="34"/>
      <c r="BA186" s="34"/>
      <c r="BB186" s="34"/>
      <c r="BC186" s="34"/>
      <c r="BD186" s="34"/>
      <c r="BE186" s="34"/>
      <c r="BF186" s="34"/>
      <c r="BG186" s="34"/>
      <c r="BH186" s="34"/>
      <c r="BI186" s="34"/>
      <c r="BJ186" s="34"/>
      <c r="BK186" s="34"/>
      <c r="BL186" s="34"/>
      <c r="BM186" s="34"/>
      <c r="BN186" s="34"/>
      <c r="BO186" s="34"/>
      <c r="BP186" s="34"/>
      <c r="BQ186" s="34"/>
      <c r="BR186" s="34"/>
      <c r="BS186" s="34"/>
      <c r="BT186" s="34"/>
      <c r="BU186" s="34"/>
      <c r="BV186" s="34"/>
      <c r="BW186" s="34"/>
      <c r="BX186" s="34"/>
      <c r="BY186" s="34"/>
      <c r="BZ186" s="34"/>
    </row>
    <row r="187" spans="1:78" ht="55.5" customHeight="1">
      <c r="A187" s="7">
        <f t="shared" si="15"/>
        <v>186</v>
      </c>
      <c r="B187" s="8" t="s">
        <v>37</v>
      </c>
      <c r="C187" s="8" t="s">
        <v>216</v>
      </c>
      <c r="D187" s="9">
        <v>445962</v>
      </c>
      <c r="E187" s="9">
        <v>218658</v>
      </c>
      <c r="F187" s="10">
        <v>15</v>
      </c>
      <c r="G187" s="11"/>
      <c r="H187" s="11"/>
      <c r="I187" s="11"/>
      <c r="J187" s="11">
        <v>18.899999999999999</v>
      </c>
      <c r="K187" s="11"/>
      <c r="L187" s="11"/>
      <c r="M187" s="11">
        <v>12.6</v>
      </c>
      <c r="N187" s="11">
        <v>12.26</v>
      </c>
      <c r="O187" s="20">
        <f t="shared" si="17"/>
        <v>14.586600000000001</v>
      </c>
      <c r="P187" s="21"/>
      <c r="Q187" s="25">
        <v>7.38</v>
      </c>
      <c r="R187" s="26"/>
      <c r="S187" s="27"/>
      <c r="T187" s="27"/>
      <c r="U187" s="27">
        <v>8.3699999999999992</v>
      </c>
      <c r="V187" s="27"/>
      <c r="W187" s="28">
        <f t="shared" si="16"/>
        <v>8.3699999999999992</v>
      </c>
      <c r="X187" s="11"/>
      <c r="Y187" s="11"/>
      <c r="Z187" s="11"/>
      <c r="AA187" s="11"/>
      <c r="AB187" s="11"/>
      <c r="AC187" s="27"/>
      <c r="AD187" s="27">
        <v>6.84</v>
      </c>
      <c r="AE187" s="31">
        <f t="shared" si="18"/>
        <v>6.84</v>
      </c>
      <c r="AF187" s="32">
        <f t="shared" si="19"/>
        <v>9.2941000000000003</v>
      </c>
      <c r="AG187" s="11">
        <f t="shared" si="20"/>
        <v>139.41149999999999</v>
      </c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  <c r="BM187" s="34"/>
      <c r="BN187" s="34"/>
      <c r="BO187" s="34"/>
      <c r="BP187" s="34"/>
      <c r="BQ187" s="34"/>
      <c r="BR187" s="34"/>
      <c r="BS187" s="34"/>
      <c r="BT187" s="34"/>
      <c r="BU187" s="34"/>
      <c r="BV187" s="34"/>
      <c r="BW187" s="34"/>
      <c r="BX187" s="34"/>
      <c r="BY187" s="34"/>
      <c r="BZ187" s="34"/>
    </row>
    <row r="188" spans="1:78" ht="56.25" customHeight="1">
      <c r="A188" s="7">
        <f t="shared" si="15"/>
        <v>187</v>
      </c>
      <c r="B188" s="8" t="s">
        <v>37</v>
      </c>
      <c r="C188" s="8" t="s">
        <v>217</v>
      </c>
      <c r="D188" s="9">
        <v>445963</v>
      </c>
      <c r="E188" s="9">
        <v>218659</v>
      </c>
      <c r="F188" s="10">
        <v>15</v>
      </c>
      <c r="G188" s="11"/>
      <c r="H188" s="11"/>
      <c r="I188" s="11"/>
      <c r="J188" s="11">
        <v>22.41</v>
      </c>
      <c r="K188" s="11"/>
      <c r="L188" s="11"/>
      <c r="M188" s="11">
        <v>14.6</v>
      </c>
      <c r="N188" s="11">
        <v>14.78</v>
      </c>
      <c r="O188" s="20">
        <f t="shared" si="17"/>
        <v>17.263300000000001</v>
      </c>
      <c r="P188" s="21"/>
      <c r="Q188" s="25">
        <v>7.82</v>
      </c>
      <c r="R188" s="26"/>
      <c r="S188" s="27"/>
      <c r="T188" s="27"/>
      <c r="U188" s="27">
        <v>9</v>
      </c>
      <c r="V188" s="27"/>
      <c r="W188" s="28">
        <f t="shared" si="16"/>
        <v>9</v>
      </c>
      <c r="X188" s="11"/>
      <c r="Y188" s="11"/>
      <c r="Z188" s="11"/>
      <c r="AA188" s="11"/>
      <c r="AB188" s="11"/>
      <c r="AC188" s="27"/>
      <c r="AD188" s="27">
        <v>8.4</v>
      </c>
      <c r="AE188" s="31">
        <f t="shared" si="18"/>
        <v>8.4</v>
      </c>
      <c r="AF188" s="32">
        <f t="shared" si="19"/>
        <v>10.620799999999999</v>
      </c>
      <c r="AG188" s="11">
        <f t="shared" si="20"/>
        <v>159.31199999999998</v>
      </c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4"/>
      <c r="BT188" s="34"/>
      <c r="BU188" s="34"/>
      <c r="BV188" s="34"/>
      <c r="BW188" s="34"/>
      <c r="BX188" s="34"/>
      <c r="BY188" s="34"/>
      <c r="BZ188" s="34"/>
    </row>
    <row r="189" spans="1:78" ht="95.25" customHeight="1">
      <c r="A189" s="7">
        <f t="shared" si="15"/>
        <v>188</v>
      </c>
      <c r="B189" s="8" t="s">
        <v>1</v>
      </c>
      <c r="C189" s="8" t="s">
        <v>218</v>
      </c>
      <c r="D189" s="15">
        <v>427371</v>
      </c>
      <c r="E189" s="15">
        <v>218660</v>
      </c>
      <c r="F189" s="10">
        <v>30</v>
      </c>
      <c r="G189" s="11"/>
      <c r="H189" s="11"/>
      <c r="I189" s="11"/>
      <c r="J189" s="11">
        <v>11.97</v>
      </c>
      <c r="K189" s="11"/>
      <c r="L189" s="11"/>
      <c r="M189" s="11">
        <v>5.8</v>
      </c>
      <c r="N189" s="11">
        <v>9.1180000000000003</v>
      </c>
      <c r="O189" s="20">
        <f t="shared" si="17"/>
        <v>8.9626000000000001</v>
      </c>
      <c r="P189" s="21"/>
      <c r="Q189" s="25"/>
      <c r="R189" s="26"/>
      <c r="S189" s="27"/>
      <c r="T189" s="27"/>
      <c r="U189" s="27">
        <v>6.12</v>
      </c>
      <c r="V189" s="27"/>
      <c r="W189" s="28">
        <f t="shared" si="16"/>
        <v>6.12</v>
      </c>
      <c r="X189" s="11"/>
      <c r="Y189" s="11"/>
      <c r="Z189" s="11"/>
      <c r="AA189" s="11">
        <v>6.3</v>
      </c>
      <c r="AB189" s="11"/>
      <c r="AC189" s="27"/>
      <c r="AD189" s="27">
        <v>4.8</v>
      </c>
      <c r="AE189" s="31">
        <f t="shared" si="18"/>
        <v>5.55</v>
      </c>
      <c r="AF189" s="32">
        <f t="shared" si="19"/>
        <v>6.8775000000000004</v>
      </c>
      <c r="AG189" s="11">
        <f t="shared" si="20"/>
        <v>206.32500000000002</v>
      </c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4"/>
      <c r="BT189" s="34"/>
      <c r="BU189" s="34"/>
      <c r="BV189" s="34"/>
      <c r="BW189" s="34"/>
      <c r="BX189" s="34"/>
      <c r="BY189" s="34"/>
      <c r="BZ189" s="34"/>
    </row>
    <row r="190" spans="1:78" ht="195" customHeight="1">
      <c r="A190" s="7">
        <f t="shared" si="15"/>
        <v>189</v>
      </c>
      <c r="B190" s="8" t="s">
        <v>23</v>
      </c>
      <c r="C190" s="8" t="s">
        <v>219</v>
      </c>
      <c r="D190" s="9">
        <v>485312</v>
      </c>
      <c r="E190" s="9">
        <v>218661</v>
      </c>
      <c r="F190" s="10">
        <v>2380</v>
      </c>
      <c r="G190" s="11"/>
      <c r="H190" s="11"/>
      <c r="I190" s="11"/>
      <c r="J190" s="11">
        <v>11.7</v>
      </c>
      <c r="K190" s="11"/>
      <c r="L190" s="11"/>
      <c r="M190" s="11">
        <v>5.2</v>
      </c>
      <c r="N190" s="11">
        <v>11</v>
      </c>
      <c r="O190" s="20">
        <f t="shared" si="17"/>
        <v>9.3000000000000007</v>
      </c>
      <c r="P190" s="21"/>
      <c r="Q190" s="25">
        <v>6.38</v>
      </c>
      <c r="R190" s="26">
        <v>7.22</v>
      </c>
      <c r="S190" s="27"/>
      <c r="T190" s="27"/>
      <c r="U190" s="27">
        <v>6.67</v>
      </c>
      <c r="V190" s="27">
        <v>10.9</v>
      </c>
      <c r="W190" s="28">
        <f t="shared" si="16"/>
        <v>8.7850000000000001</v>
      </c>
      <c r="X190" s="11"/>
      <c r="Y190" s="11"/>
      <c r="Z190" s="11">
        <v>10.4</v>
      </c>
      <c r="AA190" s="11"/>
      <c r="AB190" s="11">
        <v>3.64</v>
      </c>
      <c r="AC190" s="27">
        <v>3.93</v>
      </c>
      <c r="AD190" s="27">
        <v>3.5</v>
      </c>
      <c r="AE190" s="31">
        <f t="shared" si="18"/>
        <v>5.3674999999999997</v>
      </c>
      <c r="AF190" s="32">
        <f t="shared" si="19"/>
        <v>7.4104999999999999</v>
      </c>
      <c r="AG190" s="11">
        <f t="shared" si="20"/>
        <v>17636.989999999998</v>
      </c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  <c r="BI190" s="34"/>
      <c r="BJ190" s="34"/>
      <c r="BK190" s="34"/>
      <c r="BL190" s="34"/>
      <c r="BM190" s="34"/>
      <c r="BN190" s="34"/>
      <c r="BO190" s="34"/>
      <c r="BP190" s="34"/>
      <c r="BQ190" s="34"/>
      <c r="BR190" s="34"/>
      <c r="BS190" s="34"/>
      <c r="BT190" s="34"/>
      <c r="BU190" s="34"/>
      <c r="BV190" s="34"/>
      <c r="BW190" s="34"/>
      <c r="BX190" s="34"/>
      <c r="BY190" s="34"/>
      <c r="BZ190" s="34"/>
    </row>
    <row r="191" spans="1:78" ht="171.75" customHeight="1">
      <c r="A191" s="7">
        <f t="shared" si="15"/>
        <v>190</v>
      </c>
      <c r="B191" s="8" t="s">
        <v>1</v>
      </c>
      <c r="C191" s="8" t="s">
        <v>220</v>
      </c>
      <c r="D191" s="9">
        <v>485529</v>
      </c>
      <c r="E191" s="9">
        <v>218662</v>
      </c>
      <c r="F191" s="10">
        <v>2020</v>
      </c>
      <c r="G191" s="11"/>
      <c r="H191" s="11"/>
      <c r="I191" s="11"/>
      <c r="J191" s="11">
        <v>2.0099999999999998</v>
      </c>
      <c r="K191" s="11"/>
      <c r="L191" s="11"/>
      <c r="M191" s="11">
        <v>1.3</v>
      </c>
      <c r="N191" s="11">
        <v>1.26</v>
      </c>
      <c r="O191" s="20">
        <f t="shared" si="17"/>
        <v>1.5233000000000001</v>
      </c>
      <c r="P191" s="21"/>
      <c r="Q191" s="25">
        <v>0.67</v>
      </c>
      <c r="R191" s="26">
        <v>2.62</v>
      </c>
      <c r="S191" s="27"/>
      <c r="T191" s="27"/>
      <c r="U191" s="27">
        <v>2.4300000000000002</v>
      </c>
      <c r="V191" s="27"/>
      <c r="W191" s="28">
        <f t="shared" si="16"/>
        <v>2.4300000000000002</v>
      </c>
      <c r="X191" s="11"/>
      <c r="Y191" s="11"/>
      <c r="Z191" s="11"/>
      <c r="AA191" s="11"/>
      <c r="AB191" s="11">
        <v>1.06</v>
      </c>
      <c r="AC191" s="27">
        <v>0.65</v>
      </c>
      <c r="AD191" s="27">
        <v>0.53</v>
      </c>
      <c r="AE191" s="31">
        <f t="shared" si="18"/>
        <v>0.74660000000000004</v>
      </c>
      <c r="AF191" s="32">
        <f t="shared" si="19"/>
        <v>1.5979000000000001</v>
      </c>
      <c r="AG191" s="11">
        <f t="shared" si="20"/>
        <v>3227.7580000000003</v>
      </c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  <c r="BM191" s="34"/>
      <c r="BN191" s="34"/>
      <c r="BO191" s="34"/>
      <c r="BP191" s="34"/>
      <c r="BQ191" s="34"/>
      <c r="BR191" s="34"/>
      <c r="BS191" s="34"/>
      <c r="BT191" s="34"/>
      <c r="BU191" s="34"/>
      <c r="BV191" s="34"/>
      <c r="BW191" s="34"/>
      <c r="BX191" s="34"/>
      <c r="BY191" s="34"/>
      <c r="BZ191" s="34"/>
    </row>
    <row r="192" spans="1:78" ht="158.25" customHeight="1">
      <c r="A192" s="7">
        <f t="shared" si="15"/>
        <v>191</v>
      </c>
      <c r="B192" s="8" t="s">
        <v>1</v>
      </c>
      <c r="C192" s="8" t="s">
        <v>221</v>
      </c>
      <c r="D192" s="9">
        <v>435417</v>
      </c>
      <c r="E192" s="9">
        <v>218663</v>
      </c>
      <c r="F192" s="10">
        <v>30</v>
      </c>
      <c r="G192" s="11"/>
      <c r="H192" s="11"/>
      <c r="I192" s="11"/>
      <c r="J192" s="11">
        <v>30.9</v>
      </c>
      <c r="K192" s="11"/>
      <c r="L192" s="11"/>
      <c r="M192" s="11">
        <v>12.6</v>
      </c>
      <c r="N192" s="11">
        <v>13</v>
      </c>
      <c r="O192" s="20">
        <f t="shared" si="17"/>
        <v>18.833300000000001</v>
      </c>
      <c r="P192" s="21"/>
      <c r="Q192" s="25">
        <v>9.58</v>
      </c>
      <c r="R192" s="26"/>
      <c r="S192" s="27"/>
      <c r="T192" s="27"/>
      <c r="U192" s="27">
        <v>21.89</v>
      </c>
      <c r="V192" s="27"/>
      <c r="W192" s="28">
        <f t="shared" si="16"/>
        <v>21.89</v>
      </c>
      <c r="X192" s="11"/>
      <c r="Y192" s="11"/>
      <c r="Z192" s="11">
        <v>17</v>
      </c>
      <c r="AA192" s="11"/>
      <c r="AB192" s="11"/>
      <c r="AC192" s="27">
        <v>7.97</v>
      </c>
      <c r="AD192" s="27">
        <v>6</v>
      </c>
      <c r="AE192" s="31">
        <f t="shared" si="18"/>
        <v>10.3233</v>
      </c>
      <c r="AF192" s="32">
        <f t="shared" si="19"/>
        <v>15.156599999999999</v>
      </c>
      <c r="AG192" s="11">
        <f t="shared" si="20"/>
        <v>454.69799999999998</v>
      </c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  <c r="BI192" s="34"/>
      <c r="BJ192" s="34"/>
      <c r="BK192" s="34"/>
      <c r="BL192" s="34"/>
      <c r="BM192" s="34"/>
      <c r="BN192" s="34"/>
      <c r="BO192" s="34"/>
      <c r="BP192" s="34"/>
      <c r="BQ192" s="34"/>
      <c r="BR192" s="34"/>
      <c r="BS192" s="34"/>
      <c r="BT192" s="34"/>
      <c r="BU192" s="34"/>
      <c r="BV192" s="34"/>
      <c r="BW192" s="34"/>
      <c r="BX192" s="34"/>
      <c r="BY192" s="34"/>
      <c r="BZ192" s="34"/>
    </row>
    <row r="193" spans="1:78" ht="159.75" customHeight="1">
      <c r="A193" s="7">
        <f t="shared" si="15"/>
        <v>192</v>
      </c>
      <c r="B193" s="8" t="s">
        <v>1</v>
      </c>
      <c r="C193" s="8" t="s">
        <v>222</v>
      </c>
      <c r="D193" s="9">
        <v>435416</v>
      </c>
      <c r="E193" s="9">
        <v>218664</v>
      </c>
      <c r="F193" s="10">
        <v>30</v>
      </c>
      <c r="G193" s="11"/>
      <c r="H193" s="11"/>
      <c r="I193" s="11"/>
      <c r="J193" s="11">
        <v>29.94</v>
      </c>
      <c r="K193" s="11"/>
      <c r="L193" s="11"/>
      <c r="M193" s="11">
        <v>12.6</v>
      </c>
      <c r="N193" s="11">
        <v>13</v>
      </c>
      <c r="O193" s="20">
        <f t="shared" si="17"/>
        <v>18.513300000000001</v>
      </c>
      <c r="P193" s="21"/>
      <c r="Q193" s="25">
        <v>9.59</v>
      </c>
      <c r="R193" s="26">
        <v>6.76</v>
      </c>
      <c r="S193" s="27"/>
      <c r="T193" s="27"/>
      <c r="U193" s="27">
        <v>21.44</v>
      </c>
      <c r="V193" s="27"/>
      <c r="W193" s="28">
        <f t="shared" si="16"/>
        <v>21.44</v>
      </c>
      <c r="X193" s="11"/>
      <c r="Y193" s="11"/>
      <c r="Z193" s="11">
        <v>13.46</v>
      </c>
      <c r="AA193" s="11"/>
      <c r="AB193" s="11"/>
      <c r="AC193" s="27">
        <v>7.95</v>
      </c>
      <c r="AD193" s="27">
        <v>6</v>
      </c>
      <c r="AE193" s="31">
        <f t="shared" si="18"/>
        <v>9.1365999999999996</v>
      </c>
      <c r="AF193" s="32">
        <f t="shared" si="19"/>
        <v>13.087899999999999</v>
      </c>
      <c r="AG193" s="11">
        <f t="shared" si="20"/>
        <v>392.637</v>
      </c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  <c r="BM193" s="34"/>
      <c r="BN193" s="34"/>
      <c r="BO193" s="34"/>
      <c r="BP193" s="34"/>
      <c r="BQ193" s="34"/>
      <c r="BR193" s="34"/>
      <c r="BS193" s="34"/>
      <c r="BT193" s="34"/>
      <c r="BU193" s="34"/>
      <c r="BV193" s="34"/>
      <c r="BW193" s="34"/>
      <c r="BX193" s="34"/>
      <c r="BY193" s="34"/>
      <c r="BZ193" s="34"/>
    </row>
    <row r="194" spans="1:78" ht="176.25" customHeight="1">
      <c r="A194" s="7">
        <f t="shared" si="15"/>
        <v>193</v>
      </c>
      <c r="B194" s="8" t="s">
        <v>1</v>
      </c>
      <c r="C194" s="8" t="s">
        <v>223</v>
      </c>
      <c r="D194" s="9">
        <v>399753</v>
      </c>
      <c r="E194" s="9">
        <v>218665</v>
      </c>
      <c r="F194" s="10">
        <v>10</v>
      </c>
      <c r="G194" s="11"/>
      <c r="H194" s="11"/>
      <c r="I194" s="11"/>
      <c r="J194" s="11">
        <v>839.34</v>
      </c>
      <c r="K194" s="11"/>
      <c r="L194" s="11"/>
      <c r="M194" s="11"/>
      <c r="N194" s="11"/>
      <c r="O194" s="20">
        <f t="shared" si="17"/>
        <v>839.34</v>
      </c>
      <c r="P194" s="21"/>
      <c r="Q194" s="25">
        <v>603</v>
      </c>
      <c r="R194" s="26"/>
      <c r="S194" s="27"/>
      <c r="T194" s="27">
        <v>697.95</v>
      </c>
      <c r="U194" s="27"/>
      <c r="V194" s="27"/>
      <c r="W194" s="28">
        <f t="shared" si="16"/>
        <v>697.95</v>
      </c>
      <c r="X194" s="11"/>
      <c r="Y194" s="11"/>
      <c r="Z194" s="11"/>
      <c r="AA194" s="11"/>
      <c r="AB194" s="11"/>
      <c r="AC194" s="27"/>
      <c r="AD194" s="27">
        <v>182.09</v>
      </c>
      <c r="AE194" s="31">
        <f t="shared" si="18"/>
        <v>182.09</v>
      </c>
      <c r="AF194" s="32">
        <f t="shared" si="19"/>
        <v>580.59500000000003</v>
      </c>
      <c r="AG194" s="11">
        <f t="shared" si="20"/>
        <v>5805.9500000000007</v>
      </c>
      <c r="AH194" s="34"/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  <c r="AV194" s="34"/>
      <c r="AW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  <c r="BI194" s="34"/>
      <c r="BJ194" s="34"/>
      <c r="BK194" s="34"/>
      <c r="BL194" s="34"/>
      <c r="BM194" s="34"/>
      <c r="BN194" s="34"/>
      <c r="BO194" s="34"/>
      <c r="BP194" s="34"/>
      <c r="BQ194" s="34"/>
      <c r="BR194" s="34"/>
      <c r="BS194" s="34"/>
      <c r="BT194" s="34"/>
      <c r="BU194" s="34"/>
      <c r="BV194" s="34"/>
      <c r="BW194" s="34"/>
      <c r="BX194" s="34"/>
      <c r="BY194" s="34"/>
      <c r="BZ194" s="34"/>
    </row>
    <row r="195" spans="1:78" ht="171.75" customHeight="1">
      <c r="A195" s="7">
        <f t="shared" ref="A195:A258" si="21">ROW(A194)</f>
        <v>194</v>
      </c>
      <c r="B195" s="8" t="s">
        <v>1</v>
      </c>
      <c r="C195" s="8" t="s">
        <v>224</v>
      </c>
      <c r="D195" s="9">
        <v>446446</v>
      </c>
      <c r="E195" s="9">
        <v>218666</v>
      </c>
      <c r="F195" s="10">
        <v>2</v>
      </c>
      <c r="G195" s="11"/>
      <c r="H195" s="11"/>
      <c r="I195" s="11"/>
      <c r="J195" s="11"/>
      <c r="K195" s="11"/>
      <c r="L195" s="11">
        <v>12000</v>
      </c>
      <c r="M195" s="11"/>
      <c r="N195" s="11"/>
      <c r="O195" s="20">
        <f t="shared" si="17"/>
        <v>12000</v>
      </c>
      <c r="P195" s="21"/>
      <c r="Q195" s="25">
        <v>3500</v>
      </c>
      <c r="R195" s="26"/>
      <c r="S195" s="27"/>
      <c r="T195" s="27">
        <v>15627.95</v>
      </c>
      <c r="U195" s="27"/>
      <c r="V195" s="27"/>
      <c r="W195" s="28">
        <f t="shared" ref="W195:W258" si="22">ROUNDDOWN(AVERAGE(S195:V195),4)</f>
        <v>15627.95</v>
      </c>
      <c r="X195" s="11"/>
      <c r="Y195" s="11"/>
      <c r="Z195" s="11"/>
      <c r="AA195" s="11"/>
      <c r="AB195" s="11"/>
      <c r="AC195" s="27"/>
      <c r="AD195" s="27"/>
      <c r="AE195" s="31"/>
      <c r="AF195" s="32">
        <f t="shared" si="19"/>
        <v>10375.9833</v>
      </c>
      <c r="AG195" s="11">
        <f t="shared" si="20"/>
        <v>20751.9666</v>
      </c>
      <c r="AH195" s="34"/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  <c r="BI195" s="34"/>
      <c r="BJ195" s="34"/>
      <c r="BK195" s="34"/>
      <c r="BL195" s="34"/>
      <c r="BM195" s="34"/>
      <c r="BN195" s="34"/>
      <c r="BO195" s="34"/>
      <c r="BP195" s="34"/>
      <c r="BQ195" s="34"/>
      <c r="BR195" s="34"/>
      <c r="BS195" s="34"/>
      <c r="BT195" s="34"/>
      <c r="BU195" s="34"/>
      <c r="BV195" s="34"/>
      <c r="BW195" s="34"/>
      <c r="BX195" s="34"/>
      <c r="BY195" s="34"/>
      <c r="BZ195" s="34"/>
    </row>
    <row r="196" spans="1:78" ht="126.75" customHeight="1">
      <c r="A196" s="7">
        <f t="shared" si="21"/>
        <v>195</v>
      </c>
      <c r="B196" s="8" t="s">
        <v>1</v>
      </c>
      <c r="C196" s="8" t="s">
        <v>225</v>
      </c>
      <c r="D196" s="9">
        <v>435786</v>
      </c>
      <c r="E196" s="9">
        <v>218667</v>
      </c>
      <c r="F196" s="10">
        <v>10</v>
      </c>
      <c r="G196" s="11"/>
      <c r="H196" s="11"/>
      <c r="I196" s="11"/>
      <c r="J196" s="11"/>
      <c r="K196" s="11"/>
      <c r="L196" s="11"/>
      <c r="M196" s="11"/>
      <c r="N196" s="11"/>
      <c r="O196" s="20"/>
      <c r="P196" s="21"/>
      <c r="Q196" s="25">
        <v>83.53</v>
      </c>
      <c r="R196" s="26">
        <v>126.96</v>
      </c>
      <c r="S196" s="27">
        <v>169.9</v>
      </c>
      <c r="T196" s="27">
        <v>258.95</v>
      </c>
      <c r="U196" s="27">
        <v>192.83</v>
      </c>
      <c r="V196" s="27"/>
      <c r="W196" s="28">
        <f t="shared" si="22"/>
        <v>207.22659999999999</v>
      </c>
      <c r="X196" s="11"/>
      <c r="Y196" s="11"/>
      <c r="Z196" s="11"/>
      <c r="AA196" s="11"/>
      <c r="AB196" s="11"/>
      <c r="AC196" s="27"/>
      <c r="AD196" s="27">
        <v>92</v>
      </c>
      <c r="AE196" s="31">
        <f t="shared" si="18"/>
        <v>92</v>
      </c>
      <c r="AF196" s="32">
        <f t="shared" si="19"/>
        <v>127.42910000000001</v>
      </c>
      <c r="AG196" s="11">
        <f t="shared" si="20"/>
        <v>1274.2910000000002</v>
      </c>
      <c r="AH196" s="34"/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  <c r="BI196" s="34"/>
      <c r="BJ196" s="34"/>
      <c r="BK196" s="34"/>
      <c r="BL196" s="34"/>
      <c r="BM196" s="34"/>
      <c r="BN196" s="34"/>
      <c r="BO196" s="34"/>
      <c r="BP196" s="34"/>
      <c r="BQ196" s="34"/>
      <c r="BR196" s="34"/>
      <c r="BS196" s="34"/>
      <c r="BT196" s="34"/>
      <c r="BU196" s="34"/>
      <c r="BV196" s="34"/>
      <c r="BW196" s="34"/>
      <c r="BX196" s="34"/>
      <c r="BY196" s="34"/>
      <c r="BZ196" s="34"/>
    </row>
    <row r="197" spans="1:78" ht="225.75" customHeight="1">
      <c r="A197" s="7">
        <f t="shared" si="21"/>
        <v>196</v>
      </c>
      <c r="B197" s="8" t="s">
        <v>1</v>
      </c>
      <c r="C197" s="8" t="s">
        <v>226</v>
      </c>
      <c r="D197" s="9">
        <v>313562</v>
      </c>
      <c r="E197" s="9">
        <v>218668</v>
      </c>
      <c r="F197" s="10">
        <v>3</v>
      </c>
      <c r="G197" s="11"/>
      <c r="H197" s="11"/>
      <c r="I197" s="11"/>
      <c r="J197" s="11">
        <v>870</v>
      </c>
      <c r="K197" s="11"/>
      <c r="L197" s="11">
        <v>640</v>
      </c>
      <c r="M197" s="11"/>
      <c r="N197" s="11"/>
      <c r="O197" s="20">
        <f t="shared" si="17"/>
        <v>755</v>
      </c>
      <c r="P197" s="21"/>
      <c r="Q197" s="25">
        <v>253</v>
      </c>
      <c r="R197" s="26"/>
      <c r="S197" s="27"/>
      <c r="T197" s="27">
        <v>497.95</v>
      </c>
      <c r="U197" s="27">
        <v>430.06</v>
      </c>
      <c r="V197" s="27"/>
      <c r="W197" s="28">
        <f t="shared" si="22"/>
        <v>464.005</v>
      </c>
      <c r="X197" s="11"/>
      <c r="Y197" s="11"/>
      <c r="Z197" s="11"/>
      <c r="AA197" s="11"/>
      <c r="AB197" s="11"/>
      <c r="AC197" s="27"/>
      <c r="AD197" s="27">
        <v>399</v>
      </c>
      <c r="AE197" s="31">
        <f t="shared" si="18"/>
        <v>399</v>
      </c>
      <c r="AF197" s="32">
        <f t="shared" si="19"/>
        <v>467.75119999999998</v>
      </c>
      <c r="AG197" s="11">
        <f t="shared" si="20"/>
        <v>1403.2536</v>
      </c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  <c r="BI197" s="34"/>
      <c r="BJ197" s="34"/>
      <c r="BK197" s="34"/>
      <c r="BL197" s="34"/>
      <c r="BM197" s="34"/>
      <c r="BN197" s="34"/>
      <c r="BO197" s="34"/>
      <c r="BP197" s="34"/>
      <c r="BQ197" s="34"/>
      <c r="BR197" s="34"/>
      <c r="BS197" s="34"/>
      <c r="BT197" s="34"/>
      <c r="BU197" s="34"/>
      <c r="BV197" s="34"/>
      <c r="BW197" s="34"/>
      <c r="BX197" s="34"/>
      <c r="BY197" s="34"/>
      <c r="BZ197" s="34"/>
    </row>
    <row r="198" spans="1:78" ht="156" customHeight="1">
      <c r="A198" s="7">
        <f t="shared" si="21"/>
        <v>197</v>
      </c>
      <c r="B198" s="8" t="s">
        <v>1</v>
      </c>
      <c r="C198" s="8" t="s">
        <v>227</v>
      </c>
      <c r="D198" s="9">
        <v>399611</v>
      </c>
      <c r="E198" s="9">
        <v>218669</v>
      </c>
      <c r="F198" s="10">
        <v>70</v>
      </c>
      <c r="G198" s="11"/>
      <c r="H198" s="11"/>
      <c r="I198" s="11"/>
      <c r="J198" s="11">
        <v>9.4499999999999993</v>
      </c>
      <c r="K198" s="11"/>
      <c r="L198" s="11"/>
      <c r="M198" s="11"/>
      <c r="N198" s="11">
        <v>6.5396999999999998</v>
      </c>
      <c r="O198" s="20">
        <f t="shared" si="17"/>
        <v>7.9947999999999997</v>
      </c>
      <c r="P198" s="21"/>
      <c r="Q198" s="25">
        <v>11.57</v>
      </c>
      <c r="R198" s="26">
        <v>17.940000000000001</v>
      </c>
      <c r="S198" s="27">
        <v>10.050000000000001</v>
      </c>
      <c r="T198" s="27"/>
      <c r="U198" s="27">
        <v>6.15</v>
      </c>
      <c r="V198" s="27">
        <v>6.99</v>
      </c>
      <c r="W198" s="28">
        <f t="shared" si="22"/>
        <v>7.73</v>
      </c>
      <c r="X198" s="11"/>
      <c r="Y198" s="11"/>
      <c r="Z198" s="11"/>
      <c r="AA198" s="11"/>
      <c r="AB198" s="11">
        <v>6.93</v>
      </c>
      <c r="AC198" s="27"/>
      <c r="AD198" s="27">
        <v>2.93</v>
      </c>
      <c r="AE198" s="31">
        <f t="shared" si="18"/>
        <v>4.93</v>
      </c>
      <c r="AF198" s="32">
        <f t="shared" si="19"/>
        <v>10.0329</v>
      </c>
      <c r="AG198" s="11">
        <f t="shared" si="20"/>
        <v>702.303</v>
      </c>
      <c r="AH198" s="34"/>
      <c r="AI198" s="34"/>
      <c r="AJ198" s="34"/>
      <c r="AK198" s="34"/>
      <c r="AL198" s="34"/>
      <c r="AM198" s="34"/>
      <c r="AN198" s="34"/>
      <c r="AO198" s="34"/>
      <c r="AP198" s="34"/>
      <c r="AQ198" s="34"/>
      <c r="AR198" s="34"/>
      <c r="AS198" s="34"/>
      <c r="AT198" s="34"/>
      <c r="AU198" s="34"/>
      <c r="AV198" s="34"/>
      <c r="AW198" s="34"/>
      <c r="AX198" s="34"/>
      <c r="AY198" s="34"/>
      <c r="AZ198" s="34"/>
      <c r="BA198" s="34"/>
      <c r="BB198" s="34"/>
      <c r="BC198" s="34"/>
      <c r="BD198" s="34"/>
      <c r="BE198" s="34"/>
      <c r="BF198" s="34"/>
      <c r="BG198" s="34"/>
      <c r="BH198" s="34"/>
      <c r="BI198" s="34"/>
      <c r="BJ198" s="34"/>
      <c r="BK198" s="34"/>
      <c r="BL198" s="34"/>
      <c r="BM198" s="34"/>
      <c r="BN198" s="34"/>
      <c r="BO198" s="34"/>
      <c r="BP198" s="34"/>
      <c r="BQ198" s="34"/>
      <c r="BR198" s="34"/>
      <c r="BS198" s="34"/>
      <c r="BT198" s="34"/>
      <c r="BU198" s="34"/>
      <c r="BV198" s="34"/>
      <c r="BW198" s="34"/>
      <c r="BX198" s="34"/>
      <c r="BY198" s="34"/>
      <c r="BZ198" s="34"/>
    </row>
    <row r="199" spans="1:78" ht="123" customHeight="1">
      <c r="A199" s="7">
        <f t="shared" si="21"/>
        <v>198</v>
      </c>
      <c r="B199" s="8" t="s">
        <v>1</v>
      </c>
      <c r="C199" s="8" t="s">
        <v>228</v>
      </c>
      <c r="D199" s="9">
        <v>367556</v>
      </c>
      <c r="E199" s="9">
        <v>218670</v>
      </c>
      <c r="F199" s="10">
        <v>25</v>
      </c>
      <c r="G199" s="11"/>
      <c r="H199" s="11"/>
      <c r="I199" s="11"/>
      <c r="J199" s="11">
        <v>924</v>
      </c>
      <c r="K199" s="11"/>
      <c r="L199" s="11">
        <v>896</v>
      </c>
      <c r="M199" s="11"/>
      <c r="N199" s="11"/>
      <c r="O199" s="20">
        <f t="shared" ref="O199:O262" si="23">ROUNDDOWN(AVERAGE(G199:N199),4)</f>
        <v>910</v>
      </c>
      <c r="P199" s="21"/>
      <c r="Q199" s="25">
        <v>272.5</v>
      </c>
      <c r="R199" s="26"/>
      <c r="S199" s="27"/>
      <c r="T199" s="27">
        <v>297.95</v>
      </c>
      <c r="U199" s="27">
        <v>453.91</v>
      </c>
      <c r="V199" s="27"/>
      <c r="W199" s="28">
        <f t="shared" si="22"/>
        <v>375.93</v>
      </c>
      <c r="X199" s="11"/>
      <c r="Y199" s="11"/>
      <c r="Z199" s="11">
        <v>355.95</v>
      </c>
      <c r="AA199" s="11"/>
      <c r="AB199" s="11">
        <v>380</v>
      </c>
      <c r="AC199" s="27"/>
      <c r="AD199" s="27"/>
      <c r="AE199" s="31">
        <f t="shared" si="18"/>
        <v>367.97500000000002</v>
      </c>
      <c r="AF199" s="32">
        <f t="shared" si="19"/>
        <v>481.60120000000001</v>
      </c>
      <c r="AG199" s="11">
        <f t="shared" si="20"/>
        <v>12040.03</v>
      </c>
      <c r="AH199" s="34"/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  <c r="BI199" s="34"/>
      <c r="BJ199" s="34"/>
      <c r="BK199" s="34"/>
      <c r="BL199" s="34"/>
      <c r="BM199" s="34"/>
      <c r="BN199" s="34"/>
      <c r="BO199" s="34"/>
      <c r="BP199" s="34"/>
      <c r="BQ199" s="34"/>
      <c r="BR199" s="34"/>
      <c r="BS199" s="34"/>
      <c r="BT199" s="34"/>
      <c r="BU199" s="34"/>
      <c r="BV199" s="34"/>
      <c r="BW199" s="34"/>
      <c r="BX199" s="34"/>
      <c r="BY199" s="34"/>
      <c r="BZ199" s="34"/>
    </row>
    <row r="200" spans="1:78" ht="105" customHeight="1">
      <c r="A200" s="7">
        <f t="shared" si="21"/>
        <v>199</v>
      </c>
      <c r="B200" s="8" t="s">
        <v>1</v>
      </c>
      <c r="C200" s="8" t="s">
        <v>229</v>
      </c>
      <c r="D200" s="9">
        <v>441983</v>
      </c>
      <c r="E200" s="9">
        <v>218671</v>
      </c>
      <c r="F200" s="10">
        <v>55</v>
      </c>
      <c r="G200" s="11"/>
      <c r="H200" s="11"/>
      <c r="I200" s="11"/>
      <c r="J200" s="11">
        <v>156.33000000000001</v>
      </c>
      <c r="K200" s="11"/>
      <c r="L200" s="11"/>
      <c r="M200" s="11"/>
      <c r="N200" s="11"/>
      <c r="O200" s="20">
        <f t="shared" si="23"/>
        <v>156.33000000000001</v>
      </c>
      <c r="P200" s="21"/>
      <c r="Q200" s="25">
        <v>85.5</v>
      </c>
      <c r="R200" s="26">
        <v>70.459999999999994</v>
      </c>
      <c r="S200" s="27">
        <v>130</v>
      </c>
      <c r="T200" s="27">
        <v>99.95</v>
      </c>
      <c r="U200" s="27">
        <v>61.62</v>
      </c>
      <c r="V200" s="27"/>
      <c r="W200" s="28">
        <f t="shared" si="22"/>
        <v>97.19</v>
      </c>
      <c r="X200" s="11"/>
      <c r="Y200" s="11"/>
      <c r="Z200" s="11">
        <v>109</v>
      </c>
      <c r="AA200" s="11"/>
      <c r="AB200" s="11">
        <v>113</v>
      </c>
      <c r="AC200" s="27">
        <v>58.99</v>
      </c>
      <c r="AD200" s="27">
        <v>46</v>
      </c>
      <c r="AE200" s="31">
        <f t="shared" si="18"/>
        <v>81.747500000000002</v>
      </c>
      <c r="AF200" s="32">
        <f t="shared" si="19"/>
        <v>98.245500000000007</v>
      </c>
      <c r="AG200" s="11">
        <f t="shared" si="20"/>
        <v>5403.5025000000005</v>
      </c>
      <c r="AH200" s="34"/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34"/>
      <c r="AV200" s="34"/>
      <c r="AW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  <c r="BI200" s="34"/>
      <c r="BJ200" s="34"/>
      <c r="BK200" s="34"/>
      <c r="BL200" s="34"/>
      <c r="BM200" s="34"/>
      <c r="BN200" s="34"/>
      <c r="BO200" s="34"/>
      <c r="BP200" s="34"/>
      <c r="BQ200" s="34"/>
      <c r="BR200" s="34"/>
      <c r="BS200" s="34"/>
      <c r="BT200" s="34"/>
      <c r="BU200" s="34"/>
      <c r="BV200" s="34"/>
      <c r="BW200" s="34"/>
      <c r="BX200" s="34"/>
      <c r="BY200" s="34"/>
      <c r="BZ200" s="34"/>
    </row>
    <row r="201" spans="1:78" ht="108.75" customHeight="1">
      <c r="A201" s="7">
        <f t="shared" si="21"/>
        <v>200</v>
      </c>
      <c r="B201" s="8" t="s">
        <v>1</v>
      </c>
      <c r="C201" s="8" t="s">
        <v>230</v>
      </c>
      <c r="D201" s="9">
        <v>438059</v>
      </c>
      <c r="E201" s="9">
        <v>218673</v>
      </c>
      <c r="F201" s="10">
        <v>71</v>
      </c>
      <c r="G201" s="11"/>
      <c r="H201" s="11"/>
      <c r="I201" s="11"/>
      <c r="J201" s="11"/>
      <c r="K201" s="11"/>
      <c r="L201" s="11"/>
      <c r="M201" s="11">
        <v>9.9</v>
      </c>
      <c r="N201" s="11">
        <v>14.201599999999999</v>
      </c>
      <c r="O201" s="20">
        <f t="shared" si="23"/>
        <v>12.050800000000001</v>
      </c>
      <c r="P201" s="21"/>
      <c r="Q201" s="25"/>
      <c r="R201" s="26"/>
      <c r="S201" s="27"/>
      <c r="T201" s="27"/>
      <c r="U201" s="27">
        <v>11.44</v>
      </c>
      <c r="V201" s="27"/>
      <c r="W201" s="28">
        <f t="shared" si="22"/>
        <v>11.44</v>
      </c>
      <c r="X201" s="11"/>
      <c r="Y201" s="11"/>
      <c r="Z201" s="11"/>
      <c r="AA201" s="11"/>
      <c r="AB201" s="11"/>
      <c r="AC201" s="27"/>
      <c r="AD201" s="27">
        <v>10</v>
      </c>
      <c r="AE201" s="31">
        <f t="shared" ref="AE201:AE264" si="24">ROUNDDOWN(AVERAGE(X201:AD201),4)</f>
        <v>10</v>
      </c>
      <c r="AF201" s="32">
        <f t="shared" si="19"/>
        <v>11.163600000000001</v>
      </c>
      <c r="AG201" s="11">
        <f t="shared" si="20"/>
        <v>792.61560000000009</v>
      </c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  <c r="BM201" s="34"/>
      <c r="BN201" s="34"/>
      <c r="BO201" s="34"/>
      <c r="BP201" s="34"/>
      <c r="BQ201" s="34"/>
      <c r="BR201" s="34"/>
      <c r="BS201" s="34"/>
      <c r="BT201" s="34"/>
      <c r="BU201" s="34"/>
      <c r="BV201" s="34"/>
      <c r="BW201" s="34"/>
      <c r="BX201" s="34"/>
      <c r="BY201" s="34"/>
      <c r="BZ201" s="34"/>
    </row>
    <row r="202" spans="1:78" ht="90" customHeight="1">
      <c r="A202" s="7">
        <f t="shared" si="21"/>
        <v>201</v>
      </c>
      <c r="B202" s="8" t="s">
        <v>1</v>
      </c>
      <c r="C202" s="8" t="s">
        <v>231</v>
      </c>
      <c r="D202" s="9">
        <v>443835</v>
      </c>
      <c r="E202" s="9">
        <v>218674</v>
      </c>
      <c r="F202" s="10">
        <v>24</v>
      </c>
      <c r="G202" s="11"/>
      <c r="H202" s="11"/>
      <c r="I202" s="11"/>
      <c r="J202" s="11"/>
      <c r="K202" s="11"/>
      <c r="L202" s="11"/>
      <c r="M202" s="11"/>
      <c r="N202" s="11"/>
      <c r="O202" s="20"/>
      <c r="P202" s="21"/>
      <c r="Q202" s="25"/>
      <c r="R202" s="26">
        <v>13.96</v>
      </c>
      <c r="S202" s="27"/>
      <c r="T202" s="27"/>
      <c r="U202" s="27">
        <v>11.06</v>
      </c>
      <c r="V202" s="27"/>
      <c r="W202" s="28">
        <f t="shared" si="22"/>
        <v>11.06</v>
      </c>
      <c r="X202" s="11"/>
      <c r="Y202" s="11"/>
      <c r="Z202" s="11"/>
      <c r="AA202" s="11"/>
      <c r="AB202" s="11"/>
      <c r="AC202" s="27"/>
      <c r="AD202" s="27"/>
      <c r="AE202" s="31"/>
      <c r="AF202" s="32">
        <f t="shared" si="19"/>
        <v>12.51</v>
      </c>
      <c r="AG202" s="11">
        <f t="shared" si="20"/>
        <v>300.24</v>
      </c>
      <c r="AH202" s="34"/>
      <c r="AI202" s="34"/>
      <c r="AJ202" s="34"/>
      <c r="AK202" s="34"/>
      <c r="AL202" s="34"/>
      <c r="AM202" s="34"/>
      <c r="AN202" s="34"/>
      <c r="AO202" s="34"/>
      <c r="AP202" s="34"/>
      <c r="AQ202" s="34"/>
      <c r="AR202" s="34"/>
      <c r="AS202" s="34"/>
      <c r="AT202" s="34"/>
      <c r="AU202" s="34"/>
      <c r="AV202" s="34"/>
      <c r="AW202" s="34"/>
      <c r="AX202" s="34"/>
      <c r="AY202" s="34"/>
      <c r="AZ202" s="34"/>
      <c r="BA202" s="34"/>
      <c r="BB202" s="34"/>
      <c r="BC202" s="34"/>
      <c r="BD202" s="34"/>
      <c r="BE202" s="34"/>
      <c r="BF202" s="34"/>
      <c r="BG202" s="34"/>
      <c r="BH202" s="34"/>
      <c r="BI202" s="34"/>
      <c r="BJ202" s="34"/>
      <c r="BK202" s="34"/>
      <c r="BL202" s="34"/>
      <c r="BM202" s="34"/>
      <c r="BN202" s="34"/>
      <c r="BO202" s="34"/>
      <c r="BP202" s="34"/>
      <c r="BQ202" s="34"/>
      <c r="BR202" s="34"/>
      <c r="BS202" s="34"/>
      <c r="BT202" s="34"/>
      <c r="BU202" s="34"/>
      <c r="BV202" s="34"/>
      <c r="BW202" s="34"/>
      <c r="BX202" s="34"/>
      <c r="BY202" s="34"/>
      <c r="BZ202" s="34"/>
    </row>
    <row r="203" spans="1:78" ht="57" customHeight="1">
      <c r="A203" s="7">
        <f t="shared" si="21"/>
        <v>202</v>
      </c>
      <c r="B203" s="8" t="s">
        <v>20</v>
      </c>
      <c r="C203" s="8" t="s">
        <v>232</v>
      </c>
      <c r="D203" s="9">
        <v>277319</v>
      </c>
      <c r="E203" s="9">
        <v>218675</v>
      </c>
      <c r="F203" s="10">
        <v>70</v>
      </c>
      <c r="G203" s="11"/>
      <c r="H203" s="11"/>
      <c r="I203" s="11"/>
      <c r="J203" s="11">
        <v>15.03</v>
      </c>
      <c r="K203" s="11"/>
      <c r="L203" s="11"/>
      <c r="M203" s="11">
        <v>5.9</v>
      </c>
      <c r="N203" s="11">
        <v>9.2200000000000006</v>
      </c>
      <c r="O203" s="20">
        <f t="shared" si="23"/>
        <v>10.050000000000001</v>
      </c>
      <c r="P203" s="21"/>
      <c r="Q203" s="25">
        <v>8.01</v>
      </c>
      <c r="R203" s="26">
        <v>6.91</v>
      </c>
      <c r="S203" s="27"/>
      <c r="T203" s="27"/>
      <c r="U203" s="27">
        <v>9.93</v>
      </c>
      <c r="V203" s="27"/>
      <c r="W203" s="28">
        <f t="shared" si="22"/>
        <v>9.93</v>
      </c>
      <c r="X203" s="11"/>
      <c r="Y203" s="11"/>
      <c r="Z203" s="11">
        <v>7</v>
      </c>
      <c r="AA203" s="11"/>
      <c r="AB203" s="11">
        <v>5.07</v>
      </c>
      <c r="AC203" s="27"/>
      <c r="AD203" s="27">
        <v>4.8</v>
      </c>
      <c r="AE203" s="31">
        <f t="shared" si="24"/>
        <v>5.6233000000000004</v>
      </c>
      <c r="AF203" s="32">
        <f t="shared" si="19"/>
        <v>8.1045999999999996</v>
      </c>
      <c r="AG203" s="11">
        <f t="shared" si="20"/>
        <v>567.322</v>
      </c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  <c r="BI203" s="34"/>
      <c r="BJ203" s="34"/>
      <c r="BK203" s="34"/>
      <c r="BL203" s="34"/>
      <c r="BM203" s="34"/>
      <c r="BN203" s="34"/>
      <c r="BO203" s="34"/>
      <c r="BP203" s="34"/>
      <c r="BQ203" s="34"/>
      <c r="BR203" s="34"/>
      <c r="BS203" s="34"/>
      <c r="BT203" s="34"/>
      <c r="BU203" s="34"/>
      <c r="BV203" s="34"/>
      <c r="BW203" s="34"/>
      <c r="BX203" s="34"/>
      <c r="BY203" s="34"/>
      <c r="BZ203" s="34"/>
    </row>
    <row r="204" spans="1:78" ht="97.5" customHeight="1">
      <c r="A204" s="7">
        <f t="shared" si="21"/>
        <v>203</v>
      </c>
      <c r="B204" s="8" t="s">
        <v>233</v>
      </c>
      <c r="C204" s="8" t="s">
        <v>234</v>
      </c>
      <c r="D204" s="13">
        <v>621039</v>
      </c>
      <c r="E204" s="13">
        <v>218676</v>
      </c>
      <c r="F204" s="10">
        <v>50</v>
      </c>
      <c r="G204" s="11"/>
      <c r="H204" s="11"/>
      <c r="I204" s="11"/>
      <c r="J204" s="11">
        <v>75</v>
      </c>
      <c r="K204" s="11"/>
      <c r="L204" s="11"/>
      <c r="M204" s="11">
        <v>36</v>
      </c>
      <c r="N204" s="11">
        <v>54</v>
      </c>
      <c r="O204" s="20">
        <f t="shared" si="23"/>
        <v>55</v>
      </c>
      <c r="P204" s="21"/>
      <c r="Q204" s="25">
        <v>40.72</v>
      </c>
      <c r="R204" s="26"/>
      <c r="S204" s="27"/>
      <c r="T204" s="27"/>
      <c r="U204" s="27">
        <v>46.34</v>
      </c>
      <c r="V204" s="27"/>
      <c r="W204" s="28">
        <f t="shared" si="22"/>
        <v>46.34</v>
      </c>
      <c r="X204" s="11"/>
      <c r="Y204" s="11"/>
      <c r="Z204" s="11">
        <v>37.51</v>
      </c>
      <c r="AA204" s="11"/>
      <c r="AB204" s="11">
        <v>43.37</v>
      </c>
      <c r="AC204" s="27"/>
      <c r="AD204" s="27"/>
      <c r="AE204" s="31">
        <f t="shared" si="24"/>
        <v>40.44</v>
      </c>
      <c r="AF204" s="32">
        <f t="shared" si="19"/>
        <v>45.625</v>
      </c>
      <c r="AG204" s="11">
        <f t="shared" si="20"/>
        <v>2281.25</v>
      </c>
      <c r="AH204" s="34"/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34"/>
      <c r="AV204" s="34"/>
      <c r="AW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  <c r="BI204" s="34"/>
      <c r="BJ204" s="34"/>
      <c r="BK204" s="34"/>
      <c r="BL204" s="34"/>
      <c r="BM204" s="34"/>
      <c r="BN204" s="34"/>
      <c r="BO204" s="34"/>
      <c r="BP204" s="34"/>
      <c r="BQ204" s="34"/>
      <c r="BR204" s="34"/>
      <c r="BS204" s="34"/>
      <c r="BT204" s="34"/>
      <c r="BU204" s="34"/>
      <c r="BV204" s="34"/>
      <c r="BW204" s="34"/>
      <c r="BX204" s="34"/>
      <c r="BY204" s="34"/>
      <c r="BZ204" s="34"/>
    </row>
    <row r="205" spans="1:78" ht="110.25" customHeight="1">
      <c r="A205" s="7">
        <f t="shared" si="21"/>
        <v>204</v>
      </c>
      <c r="B205" s="8" t="s">
        <v>1</v>
      </c>
      <c r="C205" s="8" t="s">
        <v>235</v>
      </c>
      <c r="D205" s="9">
        <v>467745</v>
      </c>
      <c r="E205" s="9">
        <v>218677</v>
      </c>
      <c r="F205" s="10">
        <v>50</v>
      </c>
      <c r="G205" s="11"/>
      <c r="H205" s="11"/>
      <c r="I205" s="11"/>
      <c r="J205" s="11">
        <v>33</v>
      </c>
      <c r="K205" s="11"/>
      <c r="L205" s="11"/>
      <c r="M205" s="11"/>
      <c r="N205" s="11">
        <v>25.141999999999999</v>
      </c>
      <c r="O205" s="20">
        <f t="shared" si="23"/>
        <v>29.071000000000002</v>
      </c>
      <c r="P205" s="21"/>
      <c r="Q205" s="25">
        <v>13.07</v>
      </c>
      <c r="R205" s="26"/>
      <c r="S205" s="27"/>
      <c r="T205" s="27">
        <v>16.8</v>
      </c>
      <c r="U205" s="27">
        <v>20.309999999999999</v>
      </c>
      <c r="V205" s="27"/>
      <c r="W205" s="28">
        <f t="shared" si="22"/>
        <v>18.555</v>
      </c>
      <c r="X205" s="11"/>
      <c r="Y205" s="11"/>
      <c r="Z205" s="11"/>
      <c r="AA205" s="11"/>
      <c r="AB205" s="11">
        <v>11.39</v>
      </c>
      <c r="AC205" s="27"/>
      <c r="AD205" s="27">
        <v>10</v>
      </c>
      <c r="AE205" s="31">
        <f t="shared" si="24"/>
        <v>10.695</v>
      </c>
      <c r="AF205" s="32">
        <f t="shared" si="19"/>
        <v>17.8477</v>
      </c>
      <c r="AG205" s="11">
        <f t="shared" si="20"/>
        <v>892.38499999999999</v>
      </c>
      <c r="AH205" s="34"/>
      <c r="AI205" s="34"/>
      <c r="AJ205" s="34"/>
      <c r="AK205" s="34"/>
      <c r="AL205" s="34"/>
      <c r="AM205" s="34"/>
      <c r="AN205" s="34"/>
      <c r="AO205" s="34"/>
      <c r="AP205" s="34"/>
      <c r="AQ205" s="34"/>
      <c r="AR205" s="34"/>
      <c r="AS205" s="34"/>
      <c r="AT205" s="34"/>
      <c r="AU205" s="34"/>
      <c r="AV205" s="34"/>
      <c r="AW205" s="34"/>
      <c r="AX205" s="34"/>
      <c r="AY205" s="34"/>
      <c r="AZ205" s="34"/>
      <c r="BA205" s="34"/>
      <c r="BB205" s="34"/>
      <c r="BC205" s="34"/>
      <c r="BD205" s="34"/>
      <c r="BE205" s="34"/>
      <c r="BF205" s="34"/>
      <c r="BG205" s="34"/>
      <c r="BH205" s="34"/>
      <c r="BI205" s="34"/>
      <c r="BJ205" s="34"/>
      <c r="BK205" s="34"/>
      <c r="BL205" s="34"/>
      <c r="BM205" s="34"/>
      <c r="BN205" s="34"/>
      <c r="BO205" s="34"/>
      <c r="BP205" s="34"/>
      <c r="BQ205" s="34"/>
      <c r="BR205" s="34"/>
      <c r="BS205" s="34"/>
      <c r="BT205" s="34"/>
      <c r="BU205" s="34"/>
      <c r="BV205" s="34"/>
      <c r="BW205" s="34"/>
      <c r="BX205" s="34"/>
      <c r="BY205" s="34"/>
      <c r="BZ205" s="34"/>
    </row>
    <row r="206" spans="1:78" ht="126.75" customHeight="1">
      <c r="A206" s="7">
        <f t="shared" si="21"/>
        <v>205</v>
      </c>
      <c r="B206" s="8" t="s">
        <v>1</v>
      </c>
      <c r="C206" s="8" t="s">
        <v>236</v>
      </c>
      <c r="D206" s="9">
        <v>467747</v>
      </c>
      <c r="E206" s="9">
        <v>218678</v>
      </c>
      <c r="F206" s="10">
        <v>100</v>
      </c>
      <c r="G206" s="11"/>
      <c r="H206" s="11"/>
      <c r="I206" s="11"/>
      <c r="J206" s="11">
        <v>35</v>
      </c>
      <c r="K206" s="11"/>
      <c r="L206" s="11"/>
      <c r="M206" s="11"/>
      <c r="N206" s="11">
        <v>37.271000000000001</v>
      </c>
      <c r="O206" s="20">
        <f t="shared" si="23"/>
        <v>36.1355</v>
      </c>
      <c r="P206" s="21"/>
      <c r="Q206" s="25">
        <v>18.149999999999999</v>
      </c>
      <c r="R206" s="26"/>
      <c r="S206" s="27"/>
      <c r="T206" s="27">
        <v>27.5</v>
      </c>
      <c r="U206" s="27">
        <v>32.159999999999997</v>
      </c>
      <c r="V206" s="27"/>
      <c r="W206" s="28">
        <f t="shared" si="22"/>
        <v>29.83</v>
      </c>
      <c r="X206" s="11"/>
      <c r="Y206" s="11"/>
      <c r="Z206" s="11"/>
      <c r="AA206" s="11"/>
      <c r="AB206" s="11"/>
      <c r="AC206" s="27"/>
      <c r="AD206" s="27">
        <v>12.1</v>
      </c>
      <c r="AE206" s="31">
        <f t="shared" si="24"/>
        <v>12.1</v>
      </c>
      <c r="AF206" s="32">
        <f t="shared" si="19"/>
        <v>24.053799999999999</v>
      </c>
      <c r="AG206" s="11">
        <f t="shared" si="20"/>
        <v>2405.38</v>
      </c>
      <c r="AH206" s="34"/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34"/>
      <c r="AV206" s="34"/>
      <c r="AW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  <c r="BI206" s="34"/>
      <c r="BJ206" s="34"/>
      <c r="BK206" s="34"/>
      <c r="BL206" s="34"/>
      <c r="BM206" s="34"/>
      <c r="BN206" s="34"/>
      <c r="BO206" s="34"/>
      <c r="BP206" s="34"/>
      <c r="BQ206" s="34"/>
      <c r="BR206" s="34"/>
      <c r="BS206" s="34"/>
      <c r="BT206" s="34"/>
      <c r="BU206" s="34"/>
      <c r="BV206" s="34"/>
      <c r="BW206" s="34"/>
      <c r="BX206" s="34"/>
      <c r="BY206" s="34"/>
      <c r="BZ206" s="34"/>
    </row>
    <row r="207" spans="1:78" ht="123.75" customHeight="1">
      <c r="A207" s="7">
        <f t="shared" si="21"/>
        <v>206</v>
      </c>
      <c r="B207" s="8" t="s">
        <v>1</v>
      </c>
      <c r="C207" s="8" t="s">
        <v>237</v>
      </c>
      <c r="D207" s="9">
        <v>468003</v>
      </c>
      <c r="E207" s="9">
        <v>218680</v>
      </c>
      <c r="F207" s="10">
        <v>50</v>
      </c>
      <c r="G207" s="11"/>
      <c r="H207" s="11"/>
      <c r="I207" s="11"/>
      <c r="J207" s="11"/>
      <c r="K207" s="11"/>
      <c r="L207" s="11"/>
      <c r="M207" s="11"/>
      <c r="N207" s="11">
        <v>95.271000000000001</v>
      </c>
      <c r="O207" s="20">
        <f t="shared" si="23"/>
        <v>95.271000000000001</v>
      </c>
      <c r="P207" s="21"/>
      <c r="Q207" s="25"/>
      <c r="R207" s="26"/>
      <c r="S207" s="27">
        <v>40</v>
      </c>
      <c r="T207" s="27"/>
      <c r="U207" s="27"/>
      <c r="V207" s="27"/>
      <c r="W207" s="28">
        <f t="shared" si="22"/>
        <v>40</v>
      </c>
      <c r="X207" s="11"/>
      <c r="Y207" s="11"/>
      <c r="Z207" s="11"/>
      <c r="AA207" s="11"/>
      <c r="AB207" s="11"/>
      <c r="AC207" s="27"/>
      <c r="AD207" s="27">
        <v>37.979999999999997</v>
      </c>
      <c r="AE207" s="31">
        <f t="shared" si="24"/>
        <v>37.979999999999997</v>
      </c>
      <c r="AF207" s="32">
        <f t="shared" si="19"/>
        <v>57.750300000000003</v>
      </c>
      <c r="AG207" s="11">
        <f t="shared" si="20"/>
        <v>2887.5150000000003</v>
      </c>
      <c r="AH207" s="34"/>
      <c r="AI207" s="34"/>
      <c r="AJ207" s="34"/>
      <c r="AK207" s="34"/>
      <c r="AL207" s="34"/>
      <c r="AM207" s="34"/>
      <c r="AN207" s="34"/>
      <c r="AO207" s="34"/>
      <c r="AP207" s="34"/>
      <c r="AQ207" s="34"/>
      <c r="AR207" s="34"/>
      <c r="AS207" s="34"/>
      <c r="AT207" s="34"/>
      <c r="AU207" s="34"/>
      <c r="AV207" s="34"/>
      <c r="AW207" s="34"/>
      <c r="AX207" s="34"/>
      <c r="AY207" s="34"/>
      <c r="AZ207" s="34"/>
      <c r="BA207" s="34"/>
      <c r="BB207" s="34"/>
      <c r="BC207" s="34"/>
      <c r="BD207" s="34"/>
      <c r="BE207" s="34"/>
      <c r="BF207" s="34"/>
      <c r="BG207" s="34"/>
      <c r="BH207" s="34"/>
      <c r="BI207" s="34"/>
      <c r="BJ207" s="34"/>
      <c r="BK207" s="34"/>
      <c r="BL207" s="34"/>
      <c r="BM207" s="34"/>
      <c r="BN207" s="34"/>
      <c r="BO207" s="34"/>
      <c r="BP207" s="34"/>
      <c r="BQ207" s="34"/>
      <c r="BR207" s="34"/>
      <c r="BS207" s="34"/>
      <c r="BT207" s="34"/>
      <c r="BU207" s="34"/>
      <c r="BV207" s="34"/>
      <c r="BW207" s="34"/>
      <c r="BX207" s="34"/>
      <c r="BY207" s="34"/>
      <c r="BZ207" s="34"/>
    </row>
    <row r="208" spans="1:78" ht="103.5" customHeight="1">
      <c r="A208" s="7">
        <f t="shared" si="21"/>
        <v>207</v>
      </c>
      <c r="B208" s="8" t="s">
        <v>1</v>
      </c>
      <c r="C208" s="8" t="s">
        <v>238</v>
      </c>
      <c r="D208" s="9">
        <v>467997</v>
      </c>
      <c r="E208" s="9">
        <v>218681</v>
      </c>
      <c r="F208" s="10">
        <v>50</v>
      </c>
      <c r="G208" s="11"/>
      <c r="H208" s="11"/>
      <c r="I208" s="11"/>
      <c r="J208" s="11">
        <v>42.9</v>
      </c>
      <c r="K208" s="11"/>
      <c r="L208" s="11"/>
      <c r="M208" s="11"/>
      <c r="N208" s="11">
        <v>24.8</v>
      </c>
      <c r="O208" s="20">
        <f t="shared" si="23"/>
        <v>33.85</v>
      </c>
      <c r="P208" s="21"/>
      <c r="Q208" s="25">
        <v>17.399999999999999</v>
      </c>
      <c r="R208" s="26"/>
      <c r="S208" s="27">
        <v>30</v>
      </c>
      <c r="T208" s="27">
        <v>21.7</v>
      </c>
      <c r="U208" s="27">
        <v>26.17</v>
      </c>
      <c r="V208" s="27"/>
      <c r="W208" s="28">
        <f t="shared" si="22"/>
        <v>25.956600000000002</v>
      </c>
      <c r="X208" s="11"/>
      <c r="Y208" s="11"/>
      <c r="Z208" s="11"/>
      <c r="AA208" s="11"/>
      <c r="AB208" s="11"/>
      <c r="AC208" s="27"/>
      <c r="AD208" s="27">
        <v>11.48</v>
      </c>
      <c r="AE208" s="31">
        <f t="shared" si="24"/>
        <v>11.48</v>
      </c>
      <c r="AF208" s="32">
        <f t="shared" si="19"/>
        <v>22.171600000000002</v>
      </c>
      <c r="AG208" s="11">
        <f t="shared" si="20"/>
        <v>1108.5800000000002</v>
      </c>
      <c r="AH208" s="34"/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34"/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  <c r="BI208" s="34"/>
      <c r="BJ208" s="34"/>
      <c r="BK208" s="34"/>
      <c r="BL208" s="34"/>
      <c r="BM208" s="34"/>
      <c r="BN208" s="34"/>
      <c r="BO208" s="34"/>
      <c r="BP208" s="34"/>
      <c r="BQ208" s="34"/>
      <c r="BR208" s="34"/>
      <c r="BS208" s="34"/>
      <c r="BT208" s="34"/>
      <c r="BU208" s="34"/>
      <c r="BV208" s="34"/>
      <c r="BW208" s="34"/>
      <c r="BX208" s="34"/>
      <c r="BY208" s="34"/>
      <c r="BZ208" s="34"/>
    </row>
    <row r="209" spans="1:78" ht="127.5" customHeight="1">
      <c r="A209" s="7">
        <f t="shared" si="21"/>
        <v>208</v>
      </c>
      <c r="B209" s="8" t="s">
        <v>1</v>
      </c>
      <c r="C209" s="8" t="s">
        <v>239</v>
      </c>
      <c r="D209" s="9">
        <v>476242</v>
      </c>
      <c r="E209" s="9">
        <v>218682</v>
      </c>
      <c r="F209" s="10">
        <v>50</v>
      </c>
      <c r="G209" s="11"/>
      <c r="H209" s="11"/>
      <c r="I209" s="11"/>
      <c r="J209" s="11">
        <v>500</v>
      </c>
      <c r="K209" s="11"/>
      <c r="L209" s="11"/>
      <c r="M209" s="11"/>
      <c r="N209" s="11"/>
      <c r="O209" s="20">
        <f t="shared" si="23"/>
        <v>500</v>
      </c>
      <c r="P209" s="21"/>
      <c r="Q209" s="25"/>
      <c r="R209" s="26"/>
      <c r="S209" s="27"/>
      <c r="T209" s="27"/>
      <c r="U209" s="27">
        <v>696.32</v>
      </c>
      <c r="V209" s="27"/>
      <c r="W209" s="28">
        <f t="shared" si="22"/>
        <v>696.32</v>
      </c>
      <c r="X209" s="11"/>
      <c r="Y209" s="11"/>
      <c r="Z209" s="11"/>
      <c r="AA209" s="11"/>
      <c r="AB209" s="11"/>
      <c r="AC209" s="27"/>
      <c r="AD209" s="27">
        <v>281.75</v>
      </c>
      <c r="AE209" s="31">
        <f t="shared" si="24"/>
        <v>281.75</v>
      </c>
      <c r="AF209" s="32">
        <f t="shared" si="19"/>
        <v>492.69</v>
      </c>
      <c r="AG209" s="11">
        <f t="shared" si="20"/>
        <v>24634.5</v>
      </c>
      <c r="AH209" s="34"/>
      <c r="AI209" s="34"/>
      <c r="AJ209" s="34"/>
      <c r="AK209" s="34"/>
      <c r="AL209" s="34"/>
      <c r="AM209" s="34"/>
      <c r="AN209" s="34"/>
      <c r="AO209" s="34"/>
      <c r="AP209" s="34"/>
      <c r="AQ209" s="34"/>
      <c r="AR209" s="34"/>
      <c r="AS209" s="34"/>
      <c r="AT209" s="34"/>
      <c r="AU209" s="34"/>
      <c r="AV209" s="34"/>
      <c r="AW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  <c r="BI209" s="34"/>
      <c r="BJ209" s="34"/>
      <c r="BK209" s="34"/>
      <c r="BL209" s="34"/>
      <c r="BM209" s="34"/>
      <c r="BN209" s="34"/>
      <c r="BO209" s="34"/>
      <c r="BP209" s="34"/>
      <c r="BQ209" s="34"/>
      <c r="BR209" s="34"/>
      <c r="BS209" s="34"/>
      <c r="BT209" s="34"/>
      <c r="BU209" s="34"/>
      <c r="BV209" s="34"/>
      <c r="BW209" s="34"/>
      <c r="BX209" s="34"/>
      <c r="BY209" s="34"/>
      <c r="BZ209" s="34"/>
    </row>
    <row r="210" spans="1:78" ht="119.25" customHeight="1">
      <c r="A210" s="7">
        <f t="shared" si="21"/>
        <v>209</v>
      </c>
      <c r="B210" s="8" t="s">
        <v>1</v>
      </c>
      <c r="C210" s="8" t="s">
        <v>240</v>
      </c>
      <c r="D210" s="9">
        <v>467867</v>
      </c>
      <c r="E210" s="9">
        <v>218683</v>
      </c>
      <c r="F210" s="10">
        <v>50</v>
      </c>
      <c r="G210" s="11"/>
      <c r="H210" s="11"/>
      <c r="I210" s="11"/>
      <c r="J210" s="11">
        <v>78</v>
      </c>
      <c r="K210" s="11"/>
      <c r="L210" s="11"/>
      <c r="M210" s="11"/>
      <c r="N210" s="11">
        <v>86.06</v>
      </c>
      <c r="O210" s="20">
        <f t="shared" si="23"/>
        <v>82.03</v>
      </c>
      <c r="P210" s="21"/>
      <c r="Q210" s="25">
        <v>28</v>
      </c>
      <c r="R210" s="26"/>
      <c r="S210" s="27">
        <v>60</v>
      </c>
      <c r="T210" s="27">
        <v>64.8</v>
      </c>
      <c r="U210" s="27">
        <v>78.16</v>
      </c>
      <c r="V210" s="27"/>
      <c r="W210" s="28">
        <f t="shared" si="22"/>
        <v>67.653300000000002</v>
      </c>
      <c r="X210" s="11"/>
      <c r="Y210" s="11"/>
      <c r="Z210" s="11"/>
      <c r="AA210" s="11"/>
      <c r="AB210" s="11"/>
      <c r="AC210" s="27"/>
      <c r="AD210" s="27">
        <v>17</v>
      </c>
      <c r="AE210" s="31">
        <f t="shared" si="24"/>
        <v>17</v>
      </c>
      <c r="AF210" s="32">
        <f t="shared" si="19"/>
        <v>48.6708</v>
      </c>
      <c r="AG210" s="11">
        <f t="shared" si="20"/>
        <v>2433.54</v>
      </c>
      <c r="AH210" s="34"/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4"/>
      <c r="BT210" s="34"/>
      <c r="BU210" s="34"/>
      <c r="BV210" s="34"/>
      <c r="BW210" s="34"/>
      <c r="BX210" s="34"/>
      <c r="BY210" s="34"/>
      <c r="BZ210" s="34"/>
    </row>
    <row r="211" spans="1:78" ht="116.25" customHeight="1">
      <c r="A211" s="7">
        <f t="shared" si="21"/>
        <v>210</v>
      </c>
      <c r="B211" s="8" t="s">
        <v>1</v>
      </c>
      <c r="C211" s="8" t="s">
        <v>241</v>
      </c>
      <c r="D211" s="9">
        <v>467756</v>
      </c>
      <c r="E211" s="9">
        <v>218684</v>
      </c>
      <c r="F211" s="10">
        <v>50</v>
      </c>
      <c r="G211" s="11"/>
      <c r="H211" s="11"/>
      <c r="I211" s="11"/>
      <c r="J211" s="11">
        <v>91.86</v>
      </c>
      <c r="K211" s="11"/>
      <c r="L211" s="11"/>
      <c r="M211" s="11"/>
      <c r="N211" s="11">
        <v>47.98</v>
      </c>
      <c r="O211" s="20">
        <f t="shared" si="23"/>
        <v>69.92</v>
      </c>
      <c r="P211" s="21"/>
      <c r="Q211" s="25">
        <v>20</v>
      </c>
      <c r="R211" s="26"/>
      <c r="S211" s="27"/>
      <c r="T211" s="27">
        <v>53.8</v>
      </c>
      <c r="U211" s="27">
        <v>53.49</v>
      </c>
      <c r="V211" s="27"/>
      <c r="W211" s="28">
        <f t="shared" si="22"/>
        <v>53.645000000000003</v>
      </c>
      <c r="X211" s="11"/>
      <c r="Y211" s="11"/>
      <c r="Z211" s="11"/>
      <c r="AA211" s="11"/>
      <c r="AB211" s="11"/>
      <c r="AC211" s="27"/>
      <c r="AD211" s="27">
        <v>22</v>
      </c>
      <c r="AE211" s="31">
        <f t="shared" si="24"/>
        <v>22</v>
      </c>
      <c r="AF211" s="32">
        <f t="shared" si="19"/>
        <v>41.391199999999998</v>
      </c>
      <c r="AG211" s="11">
        <f t="shared" si="20"/>
        <v>2069.56</v>
      </c>
      <c r="AH211" s="34"/>
      <c r="AI211" s="34"/>
      <c r="AJ211" s="34"/>
      <c r="AK211" s="34"/>
      <c r="AL211" s="34"/>
      <c r="AM211" s="34"/>
      <c r="AN211" s="34"/>
      <c r="AO211" s="34"/>
      <c r="AP211" s="34"/>
      <c r="AQ211" s="34"/>
      <c r="AR211" s="34"/>
      <c r="AS211" s="34"/>
      <c r="AT211" s="34"/>
      <c r="AU211" s="34"/>
      <c r="AV211" s="34"/>
      <c r="AW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  <c r="BI211" s="34"/>
      <c r="BJ211" s="34"/>
      <c r="BK211" s="34"/>
      <c r="BL211" s="34"/>
      <c r="BM211" s="34"/>
      <c r="BN211" s="34"/>
      <c r="BO211" s="34"/>
      <c r="BP211" s="34"/>
      <c r="BQ211" s="34"/>
      <c r="BR211" s="34"/>
      <c r="BS211" s="34"/>
      <c r="BT211" s="34"/>
      <c r="BU211" s="34"/>
      <c r="BV211" s="34"/>
      <c r="BW211" s="34"/>
      <c r="BX211" s="34"/>
      <c r="BY211" s="34"/>
      <c r="BZ211" s="34"/>
    </row>
    <row r="212" spans="1:78" ht="110.25" customHeight="1">
      <c r="A212" s="7">
        <f t="shared" si="21"/>
        <v>211</v>
      </c>
      <c r="B212" s="8" t="s">
        <v>1</v>
      </c>
      <c r="C212" s="8" t="s">
        <v>242</v>
      </c>
      <c r="D212" s="9">
        <v>467834</v>
      </c>
      <c r="E212" s="9">
        <v>218686</v>
      </c>
      <c r="F212" s="10">
        <v>50</v>
      </c>
      <c r="G212" s="11"/>
      <c r="H212" s="11"/>
      <c r="I212" s="11"/>
      <c r="J212" s="11"/>
      <c r="K212" s="11"/>
      <c r="L212" s="11"/>
      <c r="M212" s="11"/>
      <c r="N212" s="11">
        <v>68.930000000000007</v>
      </c>
      <c r="O212" s="20">
        <f t="shared" si="23"/>
        <v>68.930000000000007</v>
      </c>
      <c r="P212" s="21"/>
      <c r="Q212" s="25">
        <v>33.07</v>
      </c>
      <c r="R212" s="26"/>
      <c r="S212" s="27">
        <v>70</v>
      </c>
      <c r="T212" s="27">
        <v>46.1</v>
      </c>
      <c r="U212" s="27">
        <v>54.04</v>
      </c>
      <c r="V212" s="27"/>
      <c r="W212" s="28">
        <f t="shared" si="22"/>
        <v>56.713299999999997</v>
      </c>
      <c r="X212" s="11"/>
      <c r="Y212" s="11"/>
      <c r="Z212" s="11"/>
      <c r="AA212" s="11"/>
      <c r="AB212" s="11"/>
      <c r="AC212" s="27">
        <v>25.75</v>
      </c>
      <c r="AD212" s="27">
        <v>20</v>
      </c>
      <c r="AE212" s="31">
        <f t="shared" si="24"/>
        <v>22.875</v>
      </c>
      <c r="AF212" s="32">
        <f t="shared" si="19"/>
        <v>45.396999999999998</v>
      </c>
      <c r="AG212" s="11">
        <f t="shared" si="20"/>
        <v>2269.85</v>
      </c>
      <c r="AH212" s="34"/>
      <c r="AI212" s="34"/>
      <c r="AJ212" s="34"/>
      <c r="AK212" s="34"/>
      <c r="AL212" s="34"/>
      <c r="AM212" s="34"/>
      <c r="AN212" s="34"/>
      <c r="AO212" s="34"/>
      <c r="AP212" s="34"/>
      <c r="AQ212" s="34"/>
      <c r="AR212" s="34"/>
      <c r="AS212" s="34"/>
      <c r="AT212" s="34"/>
      <c r="AU212" s="34"/>
      <c r="AV212" s="34"/>
      <c r="AW212" s="34"/>
      <c r="AX212" s="34"/>
      <c r="AY212" s="34"/>
      <c r="AZ212" s="34"/>
      <c r="BA212" s="34"/>
      <c r="BB212" s="34"/>
      <c r="BC212" s="34"/>
      <c r="BD212" s="34"/>
      <c r="BE212" s="34"/>
      <c r="BF212" s="34"/>
      <c r="BG212" s="34"/>
      <c r="BH212" s="34"/>
      <c r="BI212" s="34"/>
      <c r="BJ212" s="34"/>
      <c r="BK212" s="34"/>
      <c r="BL212" s="34"/>
      <c r="BM212" s="34"/>
      <c r="BN212" s="34"/>
      <c r="BO212" s="34"/>
      <c r="BP212" s="34"/>
      <c r="BQ212" s="34"/>
      <c r="BR212" s="34"/>
      <c r="BS212" s="34"/>
      <c r="BT212" s="34"/>
      <c r="BU212" s="34"/>
      <c r="BV212" s="34"/>
      <c r="BW212" s="34"/>
      <c r="BX212" s="34"/>
      <c r="BY212" s="34"/>
      <c r="BZ212" s="34"/>
    </row>
    <row r="213" spans="1:78" ht="106.5" customHeight="1">
      <c r="A213" s="7">
        <f t="shared" si="21"/>
        <v>212</v>
      </c>
      <c r="B213" s="8" t="s">
        <v>1</v>
      </c>
      <c r="C213" s="8" t="s">
        <v>243</v>
      </c>
      <c r="D213" s="9">
        <v>467838</v>
      </c>
      <c r="E213" s="9">
        <v>218687</v>
      </c>
      <c r="F213" s="10">
        <v>50</v>
      </c>
      <c r="G213" s="11"/>
      <c r="H213" s="11"/>
      <c r="I213" s="11"/>
      <c r="J213" s="11">
        <v>81</v>
      </c>
      <c r="K213" s="11"/>
      <c r="L213" s="11"/>
      <c r="M213" s="11"/>
      <c r="N213" s="11">
        <v>49.98</v>
      </c>
      <c r="O213" s="20">
        <f t="shared" si="23"/>
        <v>65.489999999999995</v>
      </c>
      <c r="P213" s="21"/>
      <c r="Q213" s="25">
        <v>21.82</v>
      </c>
      <c r="R213" s="26"/>
      <c r="S213" s="27">
        <v>60</v>
      </c>
      <c r="T213" s="27">
        <v>38.9</v>
      </c>
      <c r="U213" s="27">
        <v>46.98</v>
      </c>
      <c r="V213" s="27"/>
      <c r="W213" s="28">
        <f t="shared" si="22"/>
        <v>48.626600000000003</v>
      </c>
      <c r="X213" s="11"/>
      <c r="Y213" s="11"/>
      <c r="Z213" s="11"/>
      <c r="AA213" s="11"/>
      <c r="AB213" s="11"/>
      <c r="AC213" s="27"/>
      <c r="AD213" s="27">
        <v>18</v>
      </c>
      <c r="AE213" s="31">
        <f t="shared" si="24"/>
        <v>18</v>
      </c>
      <c r="AF213" s="32">
        <f t="shared" si="19"/>
        <v>38.484099999999998</v>
      </c>
      <c r="AG213" s="11">
        <f t="shared" si="20"/>
        <v>1924.2049999999999</v>
      </c>
      <c r="AH213" s="34"/>
      <c r="AI213" s="34"/>
      <c r="AJ213" s="34"/>
      <c r="AK213" s="34"/>
      <c r="AL213" s="34"/>
      <c r="AM213" s="34"/>
      <c r="AN213" s="34"/>
      <c r="AO213" s="34"/>
      <c r="AP213" s="34"/>
      <c r="AQ213" s="34"/>
      <c r="AR213" s="34"/>
      <c r="AS213" s="34"/>
      <c r="AT213" s="34"/>
      <c r="AU213" s="34"/>
      <c r="AV213" s="34"/>
      <c r="AW213" s="34"/>
      <c r="AX213" s="34"/>
      <c r="AY213" s="34"/>
      <c r="AZ213" s="34"/>
      <c r="BA213" s="34"/>
      <c r="BB213" s="34"/>
      <c r="BC213" s="34"/>
      <c r="BD213" s="34"/>
      <c r="BE213" s="34"/>
      <c r="BF213" s="34"/>
      <c r="BG213" s="34"/>
      <c r="BH213" s="34"/>
      <c r="BI213" s="34"/>
      <c r="BJ213" s="34"/>
      <c r="BK213" s="34"/>
      <c r="BL213" s="34"/>
      <c r="BM213" s="34"/>
      <c r="BN213" s="34"/>
      <c r="BO213" s="34"/>
      <c r="BP213" s="34"/>
      <c r="BQ213" s="34"/>
      <c r="BR213" s="34"/>
      <c r="BS213" s="34"/>
      <c r="BT213" s="34"/>
      <c r="BU213" s="34"/>
      <c r="BV213" s="34"/>
      <c r="BW213" s="34"/>
      <c r="BX213" s="34"/>
      <c r="BY213" s="34"/>
      <c r="BZ213" s="34"/>
    </row>
    <row r="214" spans="1:78" ht="111.75" customHeight="1">
      <c r="A214" s="7">
        <f t="shared" si="21"/>
        <v>213</v>
      </c>
      <c r="B214" s="8" t="s">
        <v>1</v>
      </c>
      <c r="C214" s="8" t="s">
        <v>244</v>
      </c>
      <c r="D214" s="9">
        <v>467833</v>
      </c>
      <c r="E214" s="9">
        <v>218688</v>
      </c>
      <c r="F214" s="10">
        <v>50</v>
      </c>
      <c r="G214" s="11"/>
      <c r="H214" s="11"/>
      <c r="I214" s="11"/>
      <c r="J214" s="11">
        <v>80.430000000000007</v>
      </c>
      <c r="K214" s="11"/>
      <c r="L214" s="11"/>
      <c r="M214" s="11"/>
      <c r="N214" s="11">
        <v>49.98</v>
      </c>
      <c r="O214" s="20">
        <f t="shared" si="23"/>
        <v>65.204999999999998</v>
      </c>
      <c r="P214" s="21"/>
      <c r="Q214" s="25">
        <v>23.42</v>
      </c>
      <c r="R214" s="26"/>
      <c r="S214" s="27">
        <v>60</v>
      </c>
      <c r="T214" s="27">
        <v>38.9</v>
      </c>
      <c r="U214" s="27">
        <v>45.6</v>
      </c>
      <c r="V214" s="27"/>
      <c r="W214" s="28">
        <f t="shared" si="22"/>
        <v>48.166600000000003</v>
      </c>
      <c r="X214" s="11"/>
      <c r="Y214" s="11"/>
      <c r="Z214" s="11"/>
      <c r="AA214" s="11"/>
      <c r="AB214" s="11">
        <v>27</v>
      </c>
      <c r="AC214" s="27"/>
      <c r="AD214" s="27">
        <v>18</v>
      </c>
      <c r="AE214" s="31">
        <f t="shared" si="24"/>
        <v>22.5</v>
      </c>
      <c r="AF214" s="32">
        <f t="shared" si="19"/>
        <v>39.822899999999997</v>
      </c>
      <c r="AG214" s="11">
        <f t="shared" si="20"/>
        <v>1991.1449999999998</v>
      </c>
      <c r="AH214" s="34"/>
      <c r="AI214" s="34"/>
      <c r="AJ214" s="34"/>
      <c r="AK214" s="34"/>
      <c r="AL214" s="34"/>
      <c r="AM214" s="34"/>
      <c r="AN214" s="34"/>
      <c r="AO214" s="34"/>
      <c r="AP214" s="34"/>
      <c r="AQ214" s="34"/>
      <c r="AR214" s="34"/>
      <c r="AS214" s="34"/>
      <c r="AT214" s="34"/>
      <c r="AU214" s="34"/>
      <c r="AV214" s="34"/>
      <c r="AW214" s="34"/>
      <c r="AX214" s="34"/>
      <c r="AY214" s="34"/>
      <c r="AZ214" s="34"/>
      <c r="BA214" s="34"/>
      <c r="BB214" s="34"/>
      <c r="BC214" s="34"/>
      <c r="BD214" s="34"/>
      <c r="BE214" s="34"/>
      <c r="BF214" s="34"/>
      <c r="BG214" s="34"/>
      <c r="BH214" s="34"/>
      <c r="BI214" s="3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4"/>
      <c r="BT214" s="34"/>
      <c r="BU214" s="34"/>
      <c r="BV214" s="34"/>
      <c r="BW214" s="34"/>
      <c r="BX214" s="34"/>
      <c r="BY214" s="34"/>
      <c r="BZ214" s="34"/>
    </row>
    <row r="215" spans="1:78" ht="97.5" customHeight="1">
      <c r="A215" s="7">
        <f t="shared" si="21"/>
        <v>214</v>
      </c>
      <c r="B215" s="8" t="s">
        <v>1</v>
      </c>
      <c r="C215" s="8" t="s">
        <v>245</v>
      </c>
      <c r="D215" s="9">
        <v>467761</v>
      </c>
      <c r="E215" s="9">
        <v>218689</v>
      </c>
      <c r="F215" s="10">
        <v>50</v>
      </c>
      <c r="G215" s="11"/>
      <c r="H215" s="11"/>
      <c r="I215" s="11"/>
      <c r="J215" s="11">
        <v>163.74</v>
      </c>
      <c r="K215" s="11"/>
      <c r="L215" s="11"/>
      <c r="M215" s="11"/>
      <c r="N215" s="11">
        <v>118.319</v>
      </c>
      <c r="O215" s="20">
        <f t="shared" si="23"/>
        <v>141.02950000000001</v>
      </c>
      <c r="P215" s="21"/>
      <c r="Q215" s="25">
        <v>68.59</v>
      </c>
      <c r="R215" s="26"/>
      <c r="S215" s="27"/>
      <c r="T215" s="27">
        <v>79.2</v>
      </c>
      <c r="U215" s="27">
        <v>95.62</v>
      </c>
      <c r="V215" s="27"/>
      <c r="W215" s="28">
        <f t="shared" si="22"/>
        <v>87.41</v>
      </c>
      <c r="X215" s="11"/>
      <c r="Y215" s="11"/>
      <c r="Z215" s="11">
        <v>77.099999999999994</v>
      </c>
      <c r="AA215" s="11"/>
      <c r="AB215" s="11"/>
      <c r="AC215" s="27"/>
      <c r="AD215" s="27">
        <v>42.9</v>
      </c>
      <c r="AE215" s="31">
        <f t="shared" si="24"/>
        <v>60</v>
      </c>
      <c r="AF215" s="32">
        <f t="shared" si="19"/>
        <v>89.257300000000001</v>
      </c>
      <c r="AG215" s="11">
        <f t="shared" si="20"/>
        <v>4462.8649999999998</v>
      </c>
      <c r="AH215" s="34"/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  <c r="BM215" s="34"/>
      <c r="BN215" s="34"/>
      <c r="BO215" s="34"/>
      <c r="BP215" s="34"/>
      <c r="BQ215" s="34"/>
      <c r="BR215" s="34"/>
      <c r="BS215" s="34"/>
      <c r="BT215" s="34"/>
      <c r="BU215" s="34"/>
      <c r="BV215" s="34"/>
      <c r="BW215" s="34"/>
      <c r="BX215" s="34"/>
      <c r="BY215" s="34"/>
      <c r="BZ215" s="34"/>
    </row>
    <row r="216" spans="1:78" ht="141.75" customHeight="1">
      <c r="A216" s="7">
        <f t="shared" si="21"/>
        <v>215</v>
      </c>
      <c r="B216" s="8" t="s">
        <v>1</v>
      </c>
      <c r="C216" s="8" t="s">
        <v>246</v>
      </c>
      <c r="D216" s="9">
        <v>471218</v>
      </c>
      <c r="E216" s="9">
        <v>218690</v>
      </c>
      <c r="F216" s="10">
        <v>10</v>
      </c>
      <c r="G216" s="11"/>
      <c r="H216" s="11"/>
      <c r="I216" s="11"/>
      <c r="J216" s="11"/>
      <c r="K216" s="11"/>
      <c r="L216" s="11"/>
      <c r="M216" s="11"/>
      <c r="N216" s="11">
        <v>71</v>
      </c>
      <c r="O216" s="20">
        <f t="shared" si="23"/>
        <v>71</v>
      </c>
      <c r="P216" s="21"/>
      <c r="Q216" s="25">
        <v>66.94</v>
      </c>
      <c r="R216" s="26"/>
      <c r="S216" s="27"/>
      <c r="T216" s="27">
        <v>81.099999999999994</v>
      </c>
      <c r="U216" s="27">
        <v>97.79</v>
      </c>
      <c r="V216" s="27"/>
      <c r="W216" s="28">
        <f t="shared" si="22"/>
        <v>89.444999999999993</v>
      </c>
      <c r="X216" s="11"/>
      <c r="Y216" s="11"/>
      <c r="Z216" s="11"/>
      <c r="AA216" s="11"/>
      <c r="AB216" s="11"/>
      <c r="AC216" s="27"/>
      <c r="AD216" s="27"/>
      <c r="AE216" s="31"/>
      <c r="AF216" s="32">
        <f t="shared" si="19"/>
        <v>75.795000000000002</v>
      </c>
      <c r="AG216" s="11">
        <f t="shared" si="20"/>
        <v>757.95</v>
      </c>
      <c r="AH216" s="34"/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34"/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  <c r="BI216" s="34"/>
      <c r="BJ216" s="34"/>
      <c r="BK216" s="34"/>
      <c r="BL216" s="34"/>
      <c r="BM216" s="34"/>
      <c r="BN216" s="34"/>
      <c r="BO216" s="34"/>
      <c r="BP216" s="34"/>
      <c r="BQ216" s="34"/>
      <c r="BR216" s="34"/>
      <c r="BS216" s="34"/>
      <c r="BT216" s="34"/>
      <c r="BU216" s="34"/>
      <c r="BV216" s="34"/>
      <c r="BW216" s="34"/>
      <c r="BX216" s="34"/>
      <c r="BY216" s="34"/>
      <c r="BZ216" s="34"/>
    </row>
    <row r="217" spans="1:78" ht="99.75" customHeight="1">
      <c r="A217" s="7">
        <f t="shared" si="21"/>
        <v>216</v>
      </c>
      <c r="B217" s="8" t="s">
        <v>1</v>
      </c>
      <c r="C217" s="8" t="s">
        <v>247</v>
      </c>
      <c r="D217" s="9">
        <v>377023</v>
      </c>
      <c r="E217" s="9">
        <v>218692</v>
      </c>
      <c r="F217" s="10">
        <v>1500</v>
      </c>
      <c r="G217" s="11"/>
      <c r="H217" s="11"/>
      <c r="I217" s="11"/>
      <c r="J217" s="11">
        <v>1.1100000000000001</v>
      </c>
      <c r="K217" s="11"/>
      <c r="L217" s="11"/>
      <c r="M217" s="11">
        <v>0.49</v>
      </c>
      <c r="N217" s="11">
        <v>0.62070000000000003</v>
      </c>
      <c r="O217" s="20">
        <f t="shared" si="23"/>
        <v>0.74019999999999997</v>
      </c>
      <c r="P217" s="21"/>
      <c r="Q217" s="25">
        <v>0.24</v>
      </c>
      <c r="R217" s="26">
        <v>0.35749999999999998</v>
      </c>
      <c r="S217" s="27"/>
      <c r="T217" s="27"/>
      <c r="U217" s="27">
        <v>0.43790000000000001</v>
      </c>
      <c r="V217" s="27"/>
      <c r="W217" s="28">
        <f t="shared" si="22"/>
        <v>0.43790000000000001</v>
      </c>
      <c r="X217" s="11"/>
      <c r="Y217" s="11"/>
      <c r="Z217" s="11"/>
      <c r="AA217" s="11"/>
      <c r="AB217" s="11"/>
      <c r="AC217" s="27"/>
      <c r="AD217" s="27">
        <v>0.35</v>
      </c>
      <c r="AE217" s="31">
        <f t="shared" si="24"/>
        <v>0.35</v>
      </c>
      <c r="AF217" s="32">
        <f t="shared" si="19"/>
        <v>0.42509999999999998</v>
      </c>
      <c r="AG217" s="11">
        <f t="shared" si="20"/>
        <v>637.65</v>
      </c>
      <c r="AH217" s="34"/>
      <c r="AI217" s="34"/>
      <c r="AJ217" s="34"/>
      <c r="AK217" s="34"/>
      <c r="AL217" s="34"/>
      <c r="AM217" s="34"/>
      <c r="AN217" s="34"/>
      <c r="AO217" s="34"/>
      <c r="AP217" s="34"/>
      <c r="AQ217" s="34"/>
      <c r="AR217" s="34"/>
      <c r="AS217" s="34"/>
      <c r="AT217" s="34"/>
      <c r="AU217" s="34"/>
      <c r="AV217" s="34"/>
      <c r="AW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  <c r="BI217" s="34"/>
      <c r="BJ217" s="34"/>
      <c r="BK217" s="34"/>
      <c r="BL217" s="34"/>
      <c r="BM217" s="34"/>
      <c r="BN217" s="34"/>
      <c r="BO217" s="34"/>
      <c r="BP217" s="34"/>
      <c r="BQ217" s="34"/>
      <c r="BR217" s="34"/>
      <c r="BS217" s="34"/>
      <c r="BT217" s="34"/>
      <c r="BU217" s="34"/>
      <c r="BV217" s="34"/>
      <c r="BW217" s="34"/>
      <c r="BX217" s="34"/>
      <c r="BY217" s="34"/>
      <c r="BZ217" s="34"/>
    </row>
    <row r="218" spans="1:78" ht="72.75" customHeight="1">
      <c r="A218" s="7">
        <f t="shared" si="21"/>
        <v>217</v>
      </c>
      <c r="B218" s="8" t="s">
        <v>1</v>
      </c>
      <c r="C218" s="8" t="s">
        <v>248</v>
      </c>
      <c r="D218" s="9">
        <v>467181</v>
      </c>
      <c r="E218" s="9">
        <v>218693</v>
      </c>
      <c r="F218" s="10">
        <v>135</v>
      </c>
      <c r="G218" s="11"/>
      <c r="H218" s="11"/>
      <c r="I218" s="11"/>
      <c r="J218" s="11">
        <v>46.5</v>
      </c>
      <c r="K218" s="11"/>
      <c r="L218" s="11"/>
      <c r="M218" s="11"/>
      <c r="N218" s="11">
        <v>14.2</v>
      </c>
      <c r="O218" s="20">
        <f t="shared" si="23"/>
        <v>30.35</v>
      </c>
      <c r="P218" s="21"/>
      <c r="Q218" s="25">
        <v>20.079999999999998</v>
      </c>
      <c r="R218" s="26"/>
      <c r="S218" s="27"/>
      <c r="T218" s="27"/>
      <c r="U218" s="27"/>
      <c r="V218" s="27"/>
      <c r="W218" s="28"/>
      <c r="X218" s="11"/>
      <c r="Y218" s="11"/>
      <c r="Z218" s="11"/>
      <c r="AA218" s="11"/>
      <c r="AB218" s="11"/>
      <c r="AC218" s="27"/>
      <c r="AD218" s="27">
        <v>7</v>
      </c>
      <c r="AE218" s="31">
        <f t="shared" si="24"/>
        <v>7</v>
      </c>
      <c r="AF218" s="32">
        <f t="shared" ref="AF218:AF274" si="25">ROUNDDOWN(AVERAGE(O218,P218,Q218,R218,W218,AE218),4)</f>
        <v>19.1433</v>
      </c>
      <c r="AG218" s="11">
        <f t="shared" si="20"/>
        <v>2584.3454999999999</v>
      </c>
      <c r="AH218" s="34"/>
      <c r="AI218" s="34"/>
      <c r="AJ218" s="34"/>
      <c r="AK218" s="34"/>
      <c r="AL218" s="34"/>
      <c r="AM218" s="34"/>
      <c r="AN218" s="34"/>
      <c r="AO218" s="34"/>
      <c r="AP218" s="34"/>
      <c r="AQ218" s="34"/>
      <c r="AR218" s="34"/>
      <c r="AS218" s="34"/>
      <c r="AT218" s="34"/>
      <c r="AU218" s="34"/>
      <c r="AV218" s="34"/>
      <c r="AW218" s="34"/>
      <c r="AX218" s="34"/>
      <c r="AY218" s="34"/>
      <c r="AZ218" s="34"/>
      <c r="BA218" s="34"/>
      <c r="BB218" s="34"/>
      <c r="BC218" s="34"/>
      <c r="BD218" s="34"/>
      <c r="BE218" s="34"/>
      <c r="BF218" s="34"/>
      <c r="BG218" s="34"/>
      <c r="BH218" s="34"/>
      <c r="BI218" s="34"/>
      <c r="BJ218" s="34"/>
      <c r="BK218" s="34"/>
      <c r="BL218" s="34"/>
      <c r="BM218" s="34"/>
      <c r="BN218" s="34"/>
      <c r="BO218" s="34"/>
      <c r="BP218" s="34"/>
      <c r="BQ218" s="34"/>
      <c r="BR218" s="34"/>
      <c r="BS218" s="34"/>
      <c r="BT218" s="34"/>
      <c r="BU218" s="34"/>
      <c r="BV218" s="34"/>
      <c r="BW218" s="34"/>
      <c r="BX218" s="34"/>
      <c r="BY218" s="34"/>
      <c r="BZ218" s="34"/>
    </row>
    <row r="219" spans="1:78" ht="81" customHeight="1">
      <c r="A219" s="7">
        <f t="shared" si="21"/>
        <v>218</v>
      </c>
      <c r="B219" s="8" t="s">
        <v>20</v>
      </c>
      <c r="C219" s="8" t="s">
        <v>249</v>
      </c>
      <c r="D219" s="9">
        <v>405875</v>
      </c>
      <c r="E219" s="9">
        <v>218694</v>
      </c>
      <c r="F219" s="10">
        <v>870</v>
      </c>
      <c r="G219" s="11"/>
      <c r="H219" s="11"/>
      <c r="I219" s="11"/>
      <c r="J219" s="11">
        <v>27.24</v>
      </c>
      <c r="K219" s="11"/>
      <c r="L219" s="11"/>
      <c r="M219" s="11"/>
      <c r="N219" s="11"/>
      <c r="O219" s="20">
        <f t="shared" si="23"/>
        <v>27.24</v>
      </c>
      <c r="P219" s="21"/>
      <c r="Q219" s="25">
        <v>71.86</v>
      </c>
      <c r="R219" s="26"/>
      <c r="S219" s="27"/>
      <c r="T219" s="27"/>
      <c r="U219" s="27"/>
      <c r="V219" s="27"/>
      <c r="W219" s="28"/>
      <c r="X219" s="11"/>
      <c r="Y219" s="11"/>
      <c r="Z219" s="11"/>
      <c r="AA219" s="11"/>
      <c r="AB219" s="11"/>
      <c r="AC219" s="27"/>
      <c r="AD219" s="27"/>
      <c r="AE219" s="31"/>
      <c r="AF219" s="32">
        <f t="shared" si="25"/>
        <v>49.55</v>
      </c>
      <c r="AG219" s="11">
        <f t="shared" si="20"/>
        <v>43108.5</v>
      </c>
      <c r="AH219" s="34"/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34"/>
      <c r="AV219" s="34"/>
      <c r="AW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  <c r="BI219" s="34"/>
      <c r="BJ219" s="34"/>
      <c r="BK219" s="34"/>
      <c r="BL219" s="34"/>
      <c r="BM219" s="34"/>
      <c r="BN219" s="34"/>
      <c r="BO219" s="34"/>
      <c r="BP219" s="34"/>
      <c r="BQ219" s="34"/>
      <c r="BR219" s="34"/>
      <c r="BS219" s="34"/>
      <c r="BT219" s="34"/>
      <c r="BU219" s="34"/>
      <c r="BV219" s="34"/>
      <c r="BW219" s="34"/>
      <c r="BX219" s="34"/>
      <c r="BY219" s="34"/>
      <c r="BZ219" s="34"/>
    </row>
    <row r="220" spans="1:78" ht="111.75" customHeight="1">
      <c r="A220" s="7">
        <f t="shared" si="21"/>
        <v>219</v>
      </c>
      <c r="B220" s="8" t="s">
        <v>1</v>
      </c>
      <c r="C220" s="8" t="s">
        <v>250</v>
      </c>
      <c r="D220" s="9">
        <v>339565</v>
      </c>
      <c r="E220" s="9">
        <v>218695</v>
      </c>
      <c r="F220" s="10">
        <v>80000</v>
      </c>
      <c r="G220" s="11"/>
      <c r="H220" s="11"/>
      <c r="I220" s="11"/>
      <c r="J220" s="11"/>
      <c r="K220" s="11"/>
      <c r="L220" s="11"/>
      <c r="M220" s="11"/>
      <c r="N220" s="11"/>
      <c r="O220" s="20"/>
      <c r="P220" s="21"/>
      <c r="Q220" s="25">
        <v>0.63</v>
      </c>
      <c r="R220" s="26"/>
      <c r="S220" s="27"/>
      <c r="T220" s="27"/>
      <c r="U220" s="27"/>
      <c r="V220" s="27"/>
      <c r="W220" s="28"/>
      <c r="X220" s="11"/>
      <c r="Y220" s="11"/>
      <c r="Z220" s="11">
        <v>1.0582</v>
      </c>
      <c r="AA220" s="11"/>
      <c r="AB220" s="11"/>
      <c r="AC220" s="27">
        <v>0.45979999999999999</v>
      </c>
      <c r="AD220" s="27">
        <v>0.35</v>
      </c>
      <c r="AE220" s="31">
        <f t="shared" si="24"/>
        <v>0.62260000000000004</v>
      </c>
      <c r="AF220" s="32">
        <f t="shared" si="25"/>
        <v>0.62629999999999997</v>
      </c>
      <c r="AG220" s="11">
        <f t="shared" si="20"/>
        <v>50104</v>
      </c>
      <c r="AH220" s="34"/>
      <c r="AI220" s="34"/>
      <c r="AJ220" s="34"/>
      <c r="AK220" s="34"/>
      <c r="AL220" s="34"/>
      <c r="AM220" s="34"/>
      <c r="AN220" s="34"/>
      <c r="AO220" s="34"/>
      <c r="AP220" s="34"/>
      <c r="AQ220" s="34"/>
      <c r="AR220" s="34"/>
      <c r="AS220" s="34"/>
      <c r="AT220" s="34"/>
      <c r="AU220" s="34"/>
      <c r="AV220" s="34"/>
      <c r="AW220" s="34"/>
      <c r="AX220" s="34"/>
      <c r="AY220" s="34"/>
      <c r="AZ220" s="34"/>
      <c r="BA220" s="34"/>
      <c r="BB220" s="34"/>
      <c r="BC220" s="34"/>
      <c r="BD220" s="34"/>
      <c r="BE220" s="34"/>
      <c r="BF220" s="34"/>
      <c r="BG220" s="34"/>
      <c r="BH220" s="34"/>
      <c r="BI220" s="34"/>
      <c r="BJ220" s="34"/>
      <c r="BK220" s="34"/>
      <c r="BL220" s="34"/>
      <c r="BM220" s="34"/>
      <c r="BN220" s="34"/>
      <c r="BO220" s="34"/>
      <c r="BP220" s="34"/>
      <c r="BQ220" s="34"/>
      <c r="BR220" s="34"/>
      <c r="BS220" s="34"/>
      <c r="BT220" s="34"/>
      <c r="BU220" s="34"/>
      <c r="BV220" s="34"/>
      <c r="BW220" s="34"/>
      <c r="BX220" s="34"/>
      <c r="BY220" s="34"/>
      <c r="BZ220" s="34"/>
    </row>
    <row r="221" spans="1:78" ht="205.5" customHeight="1">
      <c r="A221" s="7">
        <f t="shared" si="21"/>
        <v>220</v>
      </c>
      <c r="B221" s="8" t="s">
        <v>1</v>
      </c>
      <c r="C221" s="8" t="s">
        <v>251</v>
      </c>
      <c r="D221" s="9">
        <v>456403</v>
      </c>
      <c r="E221" s="9">
        <v>218696</v>
      </c>
      <c r="F221" s="10">
        <v>11</v>
      </c>
      <c r="G221" s="11"/>
      <c r="H221" s="11"/>
      <c r="I221" s="11"/>
      <c r="J221" s="11">
        <v>408</v>
      </c>
      <c r="K221" s="11"/>
      <c r="L221" s="11">
        <v>216</v>
      </c>
      <c r="M221" s="11">
        <v>320</v>
      </c>
      <c r="N221" s="11">
        <v>199.98</v>
      </c>
      <c r="O221" s="20">
        <f t="shared" si="23"/>
        <v>285.995</v>
      </c>
      <c r="P221" s="21"/>
      <c r="Q221" s="25">
        <v>141.84</v>
      </c>
      <c r="R221" s="26"/>
      <c r="S221" s="27"/>
      <c r="T221" s="27">
        <v>197.95</v>
      </c>
      <c r="U221" s="27">
        <v>208.84</v>
      </c>
      <c r="V221" s="27"/>
      <c r="W221" s="28">
        <f t="shared" si="22"/>
        <v>203.39500000000001</v>
      </c>
      <c r="X221" s="11"/>
      <c r="Y221" s="11"/>
      <c r="Z221" s="11"/>
      <c r="AA221" s="11"/>
      <c r="AB221" s="11">
        <v>115</v>
      </c>
      <c r="AC221" s="27">
        <v>100.65</v>
      </c>
      <c r="AD221" s="27">
        <v>100</v>
      </c>
      <c r="AE221" s="31">
        <f t="shared" si="24"/>
        <v>105.2166</v>
      </c>
      <c r="AF221" s="32">
        <f t="shared" si="25"/>
        <v>184.11160000000001</v>
      </c>
      <c r="AG221" s="11">
        <f t="shared" si="20"/>
        <v>2025.2276000000002</v>
      </c>
      <c r="AH221" s="34"/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34"/>
      <c r="AV221" s="34"/>
      <c r="AW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  <c r="BI221" s="34"/>
      <c r="BJ221" s="34"/>
      <c r="BK221" s="34"/>
      <c r="BL221" s="34"/>
      <c r="BM221" s="34"/>
      <c r="BN221" s="34"/>
      <c r="BO221" s="34"/>
      <c r="BP221" s="34"/>
      <c r="BQ221" s="34"/>
      <c r="BR221" s="34"/>
      <c r="BS221" s="34"/>
      <c r="BT221" s="34"/>
      <c r="BU221" s="34"/>
      <c r="BV221" s="34"/>
      <c r="BW221" s="34"/>
      <c r="BX221" s="34"/>
      <c r="BY221" s="34"/>
      <c r="BZ221" s="34"/>
    </row>
    <row r="222" spans="1:78" ht="164.25" customHeight="1">
      <c r="A222" s="7">
        <f t="shared" si="21"/>
        <v>221</v>
      </c>
      <c r="B222" s="8" t="s">
        <v>1</v>
      </c>
      <c r="C222" s="8" t="s">
        <v>252</v>
      </c>
      <c r="D222" s="9">
        <v>456404</v>
      </c>
      <c r="E222" s="9">
        <v>218697</v>
      </c>
      <c r="F222" s="10">
        <v>11</v>
      </c>
      <c r="G222" s="11"/>
      <c r="H222" s="11"/>
      <c r="I222" s="11"/>
      <c r="J222" s="11">
        <v>321</v>
      </c>
      <c r="K222" s="11"/>
      <c r="L222" s="11">
        <v>216</v>
      </c>
      <c r="M222" s="11">
        <v>320</v>
      </c>
      <c r="N222" s="11">
        <v>199.98</v>
      </c>
      <c r="O222" s="20">
        <f t="shared" si="23"/>
        <v>264.245</v>
      </c>
      <c r="P222" s="21"/>
      <c r="Q222" s="25">
        <v>143.75</v>
      </c>
      <c r="R222" s="26"/>
      <c r="S222" s="27"/>
      <c r="T222" s="27">
        <v>197.95</v>
      </c>
      <c r="U222" s="27">
        <v>208.84</v>
      </c>
      <c r="V222" s="27"/>
      <c r="W222" s="28">
        <f t="shared" si="22"/>
        <v>203.39500000000001</v>
      </c>
      <c r="X222" s="11"/>
      <c r="Y222" s="11"/>
      <c r="Z222" s="11"/>
      <c r="AA222" s="11"/>
      <c r="AB222" s="11"/>
      <c r="AC222" s="27">
        <v>118.54</v>
      </c>
      <c r="AD222" s="27">
        <v>91.52</v>
      </c>
      <c r="AE222" s="31">
        <f t="shared" si="24"/>
        <v>105.03</v>
      </c>
      <c r="AF222" s="32">
        <f t="shared" si="25"/>
        <v>179.10499999999999</v>
      </c>
      <c r="AG222" s="11">
        <f t="shared" si="20"/>
        <v>1970.155</v>
      </c>
      <c r="AH222" s="34"/>
      <c r="AI222" s="34"/>
      <c r="AJ222" s="34"/>
      <c r="AK222" s="34"/>
      <c r="AL222" s="34"/>
      <c r="AM222" s="34"/>
      <c r="AN222" s="34"/>
      <c r="AO222" s="34"/>
      <c r="AP222" s="34"/>
      <c r="AQ222" s="34"/>
      <c r="AR222" s="34"/>
      <c r="AS222" s="34"/>
      <c r="AT222" s="34"/>
      <c r="AU222" s="34"/>
      <c r="AV222" s="34"/>
      <c r="AW222" s="34"/>
      <c r="AX222" s="34"/>
      <c r="AY222" s="34"/>
      <c r="AZ222" s="34"/>
      <c r="BA222" s="34"/>
      <c r="BB222" s="34"/>
      <c r="BC222" s="34"/>
      <c r="BD222" s="34"/>
      <c r="BE222" s="34"/>
      <c r="BF222" s="34"/>
      <c r="BG222" s="34"/>
      <c r="BH222" s="34"/>
      <c r="BI222" s="34"/>
      <c r="BJ222" s="34"/>
      <c r="BK222" s="34"/>
      <c r="BL222" s="34"/>
      <c r="BM222" s="34"/>
      <c r="BN222" s="34"/>
      <c r="BO222" s="34"/>
      <c r="BP222" s="34"/>
      <c r="BQ222" s="34"/>
      <c r="BR222" s="34"/>
      <c r="BS222" s="34"/>
      <c r="BT222" s="34"/>
      <c r="BU222" s="34"/>
      <c r="BV222" s="34"/>
      <c r="BW222" s="34"/>
      <c r="BX222" s="34"/>
      <c r="BY222" s="34"/>
      <c r="BZ222" s="34"/>
    </row>
    <row r="223" spans="1:78" ht="138" customHeight="1">
      <c r="A223" s="7">
        <f t="shared" si="21"/>
        <v>222</v>
      </c>
      <c r="B223" s="8" t="s">
        <v>1</v>
      </c>
      <c r="C223" s="8" t="s">
        <v>253</v>
      </c>
      <c r="D223" s="9">
        <v>395537</v>
      </c>
      <c r="E223" s="9">
        <v>218698</v>
      </c>
      <c r="F223" s="10">
        <v>1500</v>
      </c>
      <c r="G223" s="11"/>
      <c r="H223" s="11"/>
      <c r="I223" s="11"/>
      <c r="J223" s="11">
        <v>2.5499999999999998</v>
      </c>
      <c r="K223" s="11"/>
      <c r="L223" s="11"/>
      <c r="M223" s="11">
        <v>1.6</v>
      </c>
      <c r="N223" s="11">
        <v>2.1</v>
      </c>
      <c r="O223" s="20">
        <f t="shared" si="23"/>
        <v>2.0832999999999999</v>
      </c>
      <c r="P223" s="21"/>
      <c r="Q223" s="25">
        <v>0.67</v>
      </c>
      <c r="R223" s="26"/>
      <c r="S223" s="27"/>
      <c r="T223" s="27"/>
      <c r="U223" s="27">
        <v>1.95</v>
      </c>
      <c r="V223" s="27"/>
      <c r="W223" s="28">
        <f t="shared" si="22"/>
        <v>1.95</v>
      </c>
      <c r="X223" s="11"/>
      <c r="Y223" s="11"/>
      <c r="Z223" s="11"/>
      <c r="AA223" s="11"/>
      <c r="AB223" s="11">
        <v>0.83</v>
      </c>
      <c r="AC223" s="27">
        <v>0.87</v>
      </c>
      <c r="AD223" s="27">
        <v>0.82</v>
      </c>
      <c r="AE223" s="31">
        <f t="shared" si="24"/>
        <v>0.84</v>
      </c>
      <c r="AF223" s="32">
        <f t="shared" si="25"/>
        <v>1.3857999999999999</v>
      </c>
      <c r="AG223" s="11">
        <f t="shared" si="20"/>
        <v>2078.6999999999998</v>
      </c>
      <c r="AH223" s="34"/>
      <c r="AI223" s="34"/>
      <c r="AJ223" s="34"/>
      <c r="AK223" s="34"/>
      <c r="AL223" s="34"/>
      <c r="AM223" s="34"/>
      <c r="AN223" s="34"/>
      <c r="AO223" s="34"/>
      <c r="AP223" s="34"/>
      <c r="AQ223" s="34"/>
      <c r="AR223" s="34"/>
      <c r="AS223" s="34"/>
      <c r="AT223" s="34"/>
      <c r="AU223" s="34"/>
      <c r="AV223" s="34"/>
      <c r="AW223" s="34"/>
      <c r="AX223" s="34"/>
      <c r="AY223" s="34"/>
      <c r="AZ223" s="34"/>
      <c r="BA223" s="34"/>
      <c r="BB223" s="34"/>
      <c r="BC223" s="34"/>
      <c r="BD223" s="34"/>
      <c r="BE223" s="34"/>
      <c r="BF223" s="34"/>
      <c r="BG223" s="34"/>
      <c r="BH223" s="34"/>
      <c r="BI223" s="34"/>
      <c r="BJ223" s="34"/>
      <c r="BK223" s="34"/>
      <c r="BL223" s="34"/>
      <c r="BM223" s="34"/>
      <c r="BN223" s="34"/>
      <c r="BO223" s="34"/>
      <c r="BP223" s="34"/>
      <c r="BQ223" s="34"/>
      <c r="BR223" s="34"/>
      <c r="BS223" s="34"/>
      <c r="BT223" s="34"/>
      <c r="BU223" s="34"/>
      <c r="BV223" s="34"/>
      <c r="BW223" s="34"/>
      <c r="BX223" s="34"/>
      <c r="BY223" s="34"/>
      <c r="BZ223" s="34"/>
    </row>
    <row r="224" spans="1:78" ht="86.25" customHeight="1">
      <c r="A224" s="7">
        <f t="shared" si="21"/>
        <v>223</v>
      </c>
      <c r="B224" s="8" t="s">
        <v>20</v>
      </c>
      <c r="C224" s="8" t="s">
        <v>254</v>
      </c>
      <c r="D224" s="9">
        <v>432411</v>
      </c>
      <c r="E224" s="9">
        <v>218699</v>
      </c>
      <c r="F224" s="10">
        <v>570</v>
      </c>
      <c r="G224" s="11"/>
      <c r="H224" s="11"/>
      <c r="I224" s="11"/>
      <c r="J224" s="11">
        <v>22.53</v>
      </c>
      <c r="K224" s="11"/>
      <c r="L224" s="11"/>
      <c r="M224" s="11"/>
      <c r="N224" s="11">
        <v>10.76</v>
      </c>
      <c r="O224" s="20">
        <f t="shared" si="23"/>
        <v>16.645</v>
      </c>
      <c r="P224" s="21"/>
      <c r="Q224" s="25">
        <v>13.78</v>
      </c>
      <c r="R224" s="26">
        <v>13.49</v>
      </c>
      <c r="S224" s="27"/>
      <c r="T224" s="27"/>
      <c r="U224" s="27">
        <v>21.93</v>
      </c>
      <c r="V224" s="27"/>
      <c r="W224" s="28">
        <f t="shared" si="22"/>
        <v>21.93</v>
      </c>
      <c r="X224" s="11"/>
      <c r="Y224" s="11"/>
      <c r="Z224" s="11"/>
      <c r="AA224" s="11"/>
      <c r="AB224" s="11"/>
      <c r="AC224" s="27"/>
      <c r="AD224" s="27">
        <v>8.9499999999999993</v>
      </c>
      <c r="AE224" s="31">
        <f t="shared" si="24"/>
        <v>8.9499999999999993</v>
      </c>
      <c r="AF224" s="32">
        <f t="shared" si="25"/>
        <v>14.959</v>
      </c>
      <c r="AG224" s="11">
        <f t="shared" si="20"/>
        <v>8526.6299999999992</v>
      </c>
      <c r="AH224" s="34"/>
      <c r="AI224" s="34"/>
      <c r="AJ224" s="34"/>
      <c r="AK224" s="34"/>
      <c r="AL224" s="34"/>
      <c r="AM224" s="34"/>
      <c r="AN224" s="34"/>
      <c r="AO224" s="34"/>
      <c r="AP224" s="34"/>
      <c r="AQ224" s="34"/>
      <c r="AR224" s="34"/>
      <c r="AS224" s="34"/>
      <c r="AT224" s="34"/>
      <c r="AU224" s="34"/>
      <c r="AV224" s="34"/>
      <c r="AW224" s="34"/>
      <c r="AX224" s="34"/>
      <c r="AY224" s="34"/>
      <c r="AZ224" s="34"/>
      <c r="BA224" s="34"/>
      <c r="BB224" s="34"/>
      <c r="BC224" s="34"/>
      <c r="BD224" s="34"/>
      <c r="BE224" s="34"/>
      <c r="BF224" s="34"/>
      <c r="BG224" s="34"/>
      <c r="BH224" s="34"/>
      <c r="BI224" s="3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4"/>
      <c r="BT224" s="34"/>
      <c r="BU224" s="34"/>
      <c r="BV224" s="34"/>
      <c r="BW224" s="34"/>
      <c r="BX224" s="34"/>
      <c r="BY224" s="34"/>
      <c r="BZ224" s="34"/>
    </row>
    <row r="225" spans="1:78" ht="75.75" customHeight="1">
      <c r="A225" s="7">
        <f t="shared" si="21"/>
        <v>224</v>
      </c>
      <c r="B225" s="8" t="s">
        <v>154</v>
      </c>
      <c r="C225" s="8" t="s">
        <v>255</v>
      </c>
      <c r="D225" s="9">
        <v>405619</v>
      </c>
      <c r="E225" s="9">
        <v>218700</v>
      </c>
      <c r="F225" s="10">
        <v>16</v>
      </c>
      <c r="G225" s="11"/>
      <c r="H225" s="11"/>
      <c r="I225" s="11"/>
      <c r="J225" s="11">
        <v>979.2</v>
      </c>
      <c r="K225" s="11">
        <v>457.24400000000003</v>
      </c>
      <c r="L225" s="11"/>
      <c r="M225" s="11">
        <v>580</v>
      </c>
      <c r="N225" s="11">
        <v>614.49800000000005</v>
      </c>
      <c r="O225" s="20">
        <f t="shared" si="23"/>
        <v>657.7355</v>
      </c>
      <c r="P225" s="21"/>
      <c r="Q225" s="25">
        <v>332.16</v>
      </c>
      <c r="R225" s="26"/>
      <c r="S225" s="27"/>
      <c r="T225" s="27"/>
      <c r="U225" s="27"/>
      <c r="V225" s="27"/>
      <c r="W225" s="28"/>
      <c r="X225" s="11"/>
      <c r="Y225" s="11"/>
      <c r="Z225" s="11"/>
      <c r="AA225" s="11"/>
      <c r="AB225" s="11"/>
      <c r="AC225" s="27"/>
      <c r="AD225" s="27">
        <v>372.25</v>
      </c>
      <c r="AE225" s="31">
        <f t="shared" si="24"/>
        <v>372.25</v>
      </c>
      <c r="AF225" s="32">
        <f t="shared" si="25"/>
        <v>454.04849999999999</v>
      </c>
      <c r="AG225" s="11">
        <f t="shared" si="20"/>
        <v>7264.7759999999998</v>
      </c>
      <c r="AH225" s="34"/>
      <c r="AI225" s="34"/>
      <c r="AJ225" s="34"/>
      <c r="AK225" s="34"/>
      <c r="AL225" s="34"/>
      <c r="AM225" s="34"/>
      <c r="AN225" s="34"/>
      <c r="AO225" s="34"/>
      <c r="AP225" s="34"/>
      <c r="AQ225" s="34"/>
      <c r="AR225" s="34"/>
      <c r="AS225" s="34"/>
      <c r="AT225" s="34"/>
      <c r="AU225" s="34"/>
      <c r="AV225" s="34"/>
      <c r="AW225" s="34"/>
      <c r="AX225" s="34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  <c r="BI225" s="3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4"/>
      <c r="BT225" s="34"/>
      <c r="BU225" s="34"/>
      <c r="BV225" s="34"/>
      <c r="BW225" s="34"/>
      <c r="BX225" s="34"/>
      <c r="BY225" s="34"/>
      <c r="BZ225" s="34"/>
    </row>
    <row r="226" spans="1:78" ht="80.25" customHeight="1">
      <c r="A226" s="7">
        <f t="shared" si="21"/>
        <v>225</v>
      </c>
      <c r="B226" s="8" t="s">
        <v>154</v>
      </c>
      <c r="C226" s="8" t="s">
        <v>256</v>
      </c>
      <c r="D226" s="9">
        <v>417309</v>
      </c>
      <c r="E226" s="9">
        <v>218701</v>
      </c>
      <c r="F226" s="10">
        <v>615</v>
      </c>
      <c r="G226" s="11"/>
      <c r="H226" s="11"/>
      <c r="I226" s="11"/>
      <c r="J226" s="11">
        <v>45</v>
      </c>
      <c r="K226" s="11"/>
      <c r="L226" s="11"/>
      <c r="M226" s="11"/>
      <c r="N226" s="11"/>
      <c r="O226" s="20">
        <f t="shared" si="23"/>
        <v>45</v>
      </c>
      <c r="P226" s="21"/>
      <c r="Q226" s="25">
        <v>19.79</v>
      </c>
      <c r="R226" s="26"/>
      <c r="S226" s="27"/>
      <c r="T226" s="27"/>
      <c r="U226" s="27">
        <v>54.85</v>
      </c>
      <c r="V226" s="27"/>
      <c r="W226" s="28">
        <f t="shared" si="22"/>
        <v>54.85</v>
      </c>
      <c r="X226" s="11"/>
      <c r="Y226" s="11"/>
      <c r="Z226" s="11"/>
      <c r="AA226" s="11"/>
      <c r="AB226" s="11"/>
      <c r="AC226" s="27"/>
      <c r="AD226" s="27">
        <v>19.170000000000002</v>
      </c>
      <c r="AE226" s="31">
        <f t="shared" si="24"/>
        <v>19.170000000000002</v>
      </c>
      <c r="AF226" s="32">
        <f t="shared" si="25"/>
        <v>34.702500000000001</v>
      </c>
      <c r="AG226" s="11">
        <f t="shared" si="20"/>
        <v>21342.037499999999</v>
      </c>
      <c r="AH226" s="34"/>
      <c r="AI226" s="34"/>
      <c r="AJ226" s="34"/>
      <c r="AK226" s="34"/>
      <c r="AL226" s="34"/>
      <c r="AM226" s="34"/>
      <c r="AN226" s="34"/>
      <c r="AO226" s="34"/>
      <c r="AP226" s="34"/>
      <c r="AQ226" s="34"/>
      <c r="AR226" s="34"/>
      <c r="AS226" s="34"/>
      <c r="AT226" s="34"/>
      <c r="AU226" s="34"/>
      <c r="AV226" s="34"/>
      <c r="AW226" s="34"/>
      <c r="AX226" s="34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  <c r="BI226" s="3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4"/>
      <c r="BT226" s="34"/>
      <c r="BU226" s="34"/>
      <c r="BV226" s="34"/>
      <c r="BW226" s="34"/>
      <c r="BX226" s="34"/>
      <c r="BY226" s="34"/>
      <c r="BZ226" s="34"/>
    </row>
    <row r="227" spans="1:78" ht="97.5" customHeight="1">
      <c r="A227" s="7">
        <f t="shared" si="21"/>
        <v>226</v>
      </c>
      <c r="B227" s="8" t="s">
        <v>18</v>
      </c>
      <c r="C227" s="8" t="s">
        <v>257</v>
      </c>
      <c r="D227" s="9">
        <v>353775</v>
      </c>
      <c r="E227" s="9">
        <v>218702</v>
      </c>
      <c r="F227" s="10">
        <v>165</v>
      </c>
      <c r="G227" s="11"/>
      <c r="H227" s="11"/>
      <c r="I227" s="11"/>
      <c r="J227" s="11">
        <v>44.1</v>
      </c>
      <c r="K227" s="11"/>
      <c r="L227" s="11"/>
      <c r="M227" s="11">
        <v>36</v>
      </c>
      <c r="N227" s="11">
        <v>19.100000000000001</v>
      </c>
      <c r="O227" s="20">
        <f t="shared" si="23"/>
        <v>33.066600000000001</v>
      </c>
      <c r="P227" s="21"/>
      <c r="Q227" s="25">
        <v>32.69</v>
      </c>
      <c r="R227" s="26"/>
      <c r="S227" s="27">
        <v>37.700000000000003</v>
      </c>
      <c r="T227" s="27"/>
      <c r="U227" s="27">
        <v>30.54</v>
      </c>
      <c r="V227" s="27"/>
      <c r="W227" s="28">
        <f t="shared" si="22"/>
        <v>34.119999999999997</v>
      </c>
      <c r="X227" s="11"/>
      <c r="Y227" s="11"/>
      <c r="Z227" s="11">
        <v>20</v>
      </c>
      <c r="AA227" s="11"/>
      <c r="AB227" s="11">
        <v>22</v>
      </c>
      <c r="AC227" s="27"/>
      <c r="AD227" s="27">
        <v>15.55</v>
      </c>
      <c r="AE227" s="31">
        <f t="shared" si="24"/>
        <v>19.183299999999999</v>
      </c>
      <c r="AF227" s="32">
        <f t="shared" si="25"/>
        <v>29.764900000000001</v>
      </c>
      <c r="AG227" s="11">
        <f t="shared" si="20"/>
        <v>4911.2084999999997</v>
      </c>
      <c r="AH227" s="34"/>
      <c r="AI227" s="34"/>
      <c r="AJ227" s="34"/>
      <c r="AK227" s="34"/>
      <c r="AL227" s="34"/>
      <c r="AM227" s="34"/>
      <c r="AN227" s="34"/>
      <c r="AO227" s="34"/>
      <c r="AP227" s="34"/>
      <c r="AQ227" s="34"/>
      <c r="AR227" s="34"/>
      <c r="AS227" s="34"/>
      <c r="AT227" s="34"/>
      <c r="AU227" s="34"/>
      <c r="AV227" s="34"/>
      <c r="AW227" s="34"/>
      <c r="AX227" s="34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4"/>
      <c r="BT227" s="34"/>
      <c r="BU227" s="34"/>
      <c r="BV227" s="34"/>
      <c r="BW227" s="34"/>
      <c r="BX227" s="34"/>
      <c r="BY227" s="34"/>
      <c r="BZ227" s="34"/>
    </row>
    <row r="228" spans="1:78" ht="153" customHeight="1">
      <c r="A228" s="7">
        <f t="shared" si="21"/>
        <v>227</v>
      </c>
      <c r="B228" s="8" t="s">
        <v>18</v>
      </c>
      <c r="C228" s="8" t="s">
        <v>258</v>
      </c>
      <c r="D228" s="9">
        <v>345591</v>
      </c>
      <c r="E228" s="9">
        <v>218703</v>
      </c>
      <c r="F228" s="10">
        <v>165</v>
      </c>
      <c r="G228" s="11"/>
      <c r="H228" s="11"/>
      <c r="I228" s="11"/>
      <c r="J228" s="11">
        <v>41.4</v>
      </c>
      <c r="K228" s="11"/>
      <c r="L228" s="11"/>
      <c r="M228" s="11">
        <v>42</v>
      </c>
      <c r="N228" s="11">
        <v>25.891999999999999</v>
      </c>
      <c r="O228" s="20">
        <f t="shared" si="23"/>
        <v>36.430599999999998</v>
      </c>
      <c r="P228" s="21"/>
      <c r="Q228" s="25">
        <v>23.56</v>
      </c>
      <c r="R228" s="26"/>
      <c r="S228" s="27"/>
      <c r="T228" s="27"/>
      <c r="U228" s="27">
        <v>42.08</v>
      </c>
      <c r="V228" s="27"/>
      <c r="W228" s="28">
        <f t="shared" si="22"/>
        <v>42.08</v>
      </c>
      <c r="X228" s="11"/>
      <c r="Y228" s="11"/>
      <c r="Z228" s="11">
        <v>36</v>
      </c>
      <c r="AA228" s="11"/>
      <c r="AB228" s="11">
        <v>30</v>
      </c>
      <c r="AC228" s="27">
        <v>22</v>
      </c>
      <c r="AD228" s="27">
        <v>25.9</v>
      </c>
      <c r="AE228" s="31">
        <f t="shared" si="24"/>
        <v>28.475000000000001</v>
      </c>
      <c r="AF228" s="32">
        <f t="shared" si="25"/>
        <v>32.636400000000002</v>
      </c>
      <c r="AG228" s="11">
        <f t="shared" si="20"/>
        <v>5385.0060000000003</v>
      </c>
      <c r="AH228" s="34"/>
      <c r="AI228" s="34"/>
      <c r="AJ228" s="34"/>
      <c r="AK228" s="34"/>
      <c r="AL228" s="34"/>
      <c r="AM228" s="34"/>
      <c r="AN228" s="34"/>
      <c r="AO228" s="34"/>
      <c r="AP228" s="34"/>
      <c r="AQ228" s="34"/>
      <c r="AR228" s="34"/>
      <c r="AS228" s="34"/>
      <c r="AT228" s="34"/>
      <c r="AU228" s="34"/>
      <c r="AV228" s="34"/>
      <c r="AW228" s="34"/>
      <c r="AX228" s="34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  <c r="BI228" s="3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4"/>
      <c r="BT228" s="34"/>
      <c r="BU228" s="34"/>
      <c r="BV228" s="34"/>
      <c r="BW228" s="34"/>
      <c r="BX228" s="34"/>
      <c r="BY228" s="34"/>
      <c r="BZ228" s="34"/>
    </row>
    <row r="229" spans="1:78" ht="115.5" customHeight="1">
      <c r="A229" s="7">
        <f t="shared" si="21"/>
        <v>228</v>
      </c>
      <c r="B229" s="8" t="s">
        <v>35</v>
      </c>
      <c r="C229" s="8" t="s">
        <v>259</v>
      </c>
      <c r="D229" s="9">
        <v>436854</v>
      </c>
      <c r="E229" s="9">
        <v>218704</v>
      </c>
      <c r="F229" s="10">
        <v>10</v>
      </c>
      <c r="G229" s="11"/>
      <c r="H229" s="11"/>
      <c r="I229" s="11"/>
      <c r="J229" s="11">
        <v>20.61</v>
      </c>
      <c r="K229" s="11"/>
      <c r="L229" s="11"/>
      <c r="M229" s="11">
        <v>12.2</v>
      </c>
      <c r="N229" s="11"/>
      <c r="O229" s="20">
        <f t="shared" si="23"/>
        <v>16.405000000000001</v>
      </c>
      <c r="P229" s="21"/>
      <c r="Q229" s="25">
        <v>7.85</v>
      </c>
      <c r="R229" s="26"/>
      <c r="S229" s="27"/>
      <c r="T229" s="27"/>
      <c r="U229" s="27">
        <v>19.18</v>
      </c>
      <c r="V229" s="27">
        <v>16.899999999999999</v>
      </c>
      <c r="W229" s="28">
        <f t="shared" si="22"/>
        <v>18.04</v>
      </c>
      <c r="X229" s="11"/>
      <c r="Y229" s="11"/>
      <c r="Z229" s="11"/>
      <c r="AA229" s="11"/>
      <c r="AB229" s="11"/>
      <c r="AC229" s="27"/>
      <c r="AD229" s="27">
        <v>6</v>
      </c>
      <c r="AE229" s="31">
        <f t="shared" si="24"/>
        <v>6</v>
      </c>
      <c r="AF229" s="32">
        <f t="shared" si="25"/>
        <v>12.073700000000001</v>
      </c>
      <c r="AG229" s="11">
        <f t="shared" si="20"/>
        <v>120.73700000000001</v>
      </c>
      <c r="AH229" s="34"/>
      <c r="AI229" s="34"/>
      <c r="AJ229" s="34"/>
      <c r="AK229" s="34"/>
      <c r="AL229" s="34"/>
      <c r="AM229" s="34"/>
      <c r="AN229" s="34"/>
      <c r="AO229" s="34"/>
      <c r="AP229" s="34"/>
      <c r="AQ229" s="34"/>
      <c r="AR229" s="34"/>
      <c r="AS229" s="34"/>
      <c r="AT229" s="34"/>
      <c r="AU229" s="34"/>
      <c r="AV229" s="34"/>
      <c r="AW229" s="34"/>
      <c r="AX229" s="34"/>
      <c r="AY229" s="34"/>
      <c r="AZ229" s="34"/>
      <c r="BA229" s="34"/>
      <c r="BB229" s="34"/>
      <c r="BC229" s="34"/>
      <c r="BD229" s="34"/>
      <c r="BE229" s="34"/>
      <c r="BF229" s="34"/>
      <c r="BG229" s="34"/>
      <c r="BH229" s="34"/>
      <c r="BI229" s="34"/>
      <c r="BJ229" s="34"/>
      <c r="BK229" s="34"/>
      <c r="BL229" s="34"/>
      <c r="BM229" s="34"/>
      <c r="BN229" s="34"/>
      <c r="BO229" s="34"/>
      <c r="BP229" s="34"/>
      <c r="BQ229" s="34"/>
      <c r="BR229" s="34"/>
      <c r="BS229" s="34"/>
      <c r="BT229" s="34"/>
      <c r="BU229" s="34"/>
      <c r="BV229" s="34"/>
      <c r="BW229" s="34"/>
      <c r="BX229" s="34"/>
      <c r="BY229" s="34"/>
      <c r="BZ229" s="34"/>
    </row>
    <row r="230" spans="1:78" ht="101.25" customHeight="1">
      <c r="A230" s="7">
        <f t="shared" si="21"/>
        <v>229</v>
      </c>
      <c r="B230" s="8" t="s">
        <v>1</v>
      </c>
      <c r="C230" s="8" t="s">
        <v>260</v>
      </c>
      <c r="D230" s="9">
        <v>413354</v>
      </c>
      <c r="E230" s="9">
        <v>218705</v>
      </c>
      <c r="F230" s="10">
        <v>8</v>
      </c>
      <c r="G230" s="11"/>
      <c r="H230" s="11"/>
      <c r="I230" s="11"/>
      <c r="J230" s="11">
        <v>157.5</v>
      </c>
      <c r="K230" s="11"/>
      <c r="L230" s="11"/>
      <c r="M230" s="11"/>
      <c r="N230" s="11"/>
      <c r="O230" s="20">
        <f t="shared" si="23"/>
        <v>157.5</v>
      </c>
      <c r="P230" s="21"/>
      <c r="Q230" s="25">
        <v>39.85</v>
      </c>
      <c r="R230" s="26"/>
      <c r="S230" s="27">
        <v>81.63</v>
      </c>
      <c r="T230" s="27"/>
      <c r="U230" s="27">
        <v>66.349999999999994</v>
      </c>
      <c r="V230" s="27"/>
      <c r="W230" s="28">
        <f t="shared" si="22"/>
        <v>73.989999999999995</v>
      </c>
      <c r="X230" s="11"/>
      <c r="Y230" s="11"/>
      <c r="Z230" s="11"/>
      <c r="AA230" s="11"/>
      <c r="AB230" s="11"/>
      <c r="AC230" s="27"/>
      <c r="AD230" s="27"/>
      <c r="AE230" s="31"/>
      <c r="AF230" s="32">
        <f t="shared" si="25"/>
        <v>90.446600000000004</v>
      </c>
      <c r="AG230" s="11">
        <f t="shared" si="20"/>
        <v>723.57280000000003</v>
      </c>
      <c r="AH230" s="34"/>
      <c r="AI230" s="34"/>
      <c r="AJ230" s="34"/>
      <c r="AK230" s="34"/>
      <c r="AL230" s="34"/>
      <c r="AM230" s="34"/>
      <c r="AN230" s="34"/>
      <c r="AO230" s="34"/>
      <c r="AP230" s="34"/>
      <c r="AQ230" s="34"/>
      <c r="AR230" s="34"/>
      <c r="AS230" s="34"/>
      <c r="AT230" s="34"/>
      <c r="AU230" s="34"/>
      <c r="AV230" s="34"/>
      <c r="AW230" s="34"/>
      <c r="AX230" s="34"/>
      <c r="AY230" s="34"/>
      <c r="AZ230" s="34"/>
      <c r="BA230" s="34"/>
      <c r="BB230" s="34"/>
      <c r="BC230" s="34"/>
      <c r="BD230" s="34"/>
      <c r="BE230" s="34"/>
      <c r="BF230" s="34"/>
      <c r="BG230" s="34"/>
      <c r="BH230" s="34"/>
      <c r="BI230" s="34"/>
      <c r="BJ230" s="34"/>
      <c r="BK230" s="34"/>
      <c r="BL230" s="34"/>
      <c r="BM230" s="34"/>
      <c r="BN230" s="34"/>
      <c r="BO230" s="34"/>
      <c r="BP230" s="34"/>
      <c r="BQ230" s="34"/>
      <c r="BR230" s="34"/>
      <c r="BS230" s="34"/>
      <c r="BT230" s="34"/>
      <c r="BU230" s="34"/>
      <c r="BV230" s="34"/>
      <c r="BW230" s="34"/>
      <c r="BX230" s="34"/>
      <c r="BY230" s="34"/>
      <c r="BZ230" s="34"/>
    </row>
    <row r="231" spans="1:78" ht="133.5" customHeight="1">
      <c r="A231" s="7">
        <f t="shared" si="21"/>
        <v>230</v>
      </c>
      <c r="B231" s="8" t="s">
        <v>1</v>
      </c>
      <c r="C231" s="8" t="s">
        <v>261</v>
      </c>
      <c r="D231" s="9">
        <v>439630</v>
      </c>
      <c r="E231" s="9">
        <v>218706</v>
      </c>
      <c r="F231" s="10">
        <v>5000</v>
      </c>
      <c r="G231" s="11"/>
      <c r="H231" s="11"/>
      <c r="I231" s="11"/>
      <c r="J231" s="11">
        <v>0.9</v>
      </c>
      <c r="K231" s="11"/>
      <c r="L231" s="11"/>
      <c r="M231" s="11">
        <v>0.43</v>
      </c>
      <c r="N231" s="11">
        <v>0.504</v>
      </c>
      <c r="O231" s="20">
        <f t="shared" si="23"/>
        <v>0.61129999999999995</v>
      </c>
      <c r="P231" s="21"/>
      <c r="Q231" s="25">
        <v>0.41</v>
      </c>
      <c r="R231" s="26"/>
      <c r="S231" s="27"/>
      <c r="T231" s="27"/>
      <c r="U231" s="27">
        <v>0.57999999999999996</v>
      </c>
      <c r="V231" s="27">
        <v>0.71799999999999997</v>
      </c>
      <c r="W231" s="28">
        <f t="shared" si="22"/>
        <v>0.64900000000000002</v>
      </c>
      <c r="X231" s="11"/>
      <c r="Y231" s="11"/>
      <c r="Z231" s="11">
        <v>0.47</v>
      </c>
      <c r="AA231" s="11"/>
      <c r="AB231" s="11">
        <v>0.31</v>
      </c>
      <c r="AC231" s="27">
        <v>0.35</v>
      </c>
      <c r="AD231" s="27">
        <v>0.3</v>
      </c>
      <c r="AE231" s="31">
        <f t="shared" si="24"/>
        <v>0.35749999999999998</v>
      </c>
      <c r="AF231" s="32">
        <f t="shared" si="25"/>
        <v>0.50690000000000002</v>
      </c>
      <c r="AG231" s="11">
        <f t="shared" si="20"/>
        <v>2534.5</v>
      </c>
      <c r="AH231" s="34"/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34"/>
      <c r="AV231" s="34"/>
      <c r="AW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  <c r="BI231" s="34"/>
      <c r="BJ231" s="34"/>
      <c r="BK231" s="34"/>
      <c r="BL231" s="34"/>
      <c r="BM231" s="34"/>
      <c r="BN231" s="34"/>
      <c r="BO231" s="34"/>
      <c r="BP231" s="34"/>
      <c r="BQ231" s="34"/>
      <c r="BR231" s="34"/>
      <c r="BS231" s="34"/>
      <c r="BT231" s="34"/>
      <c r="BU231" s="34"/>
      <c r="BV231" s="34"/>
      <c r="BW231" s="34"/>
      <c r="BX231" s="34"/>
      <c r="BY231" s="34"/>
      <c r="BZ231" s="34"/>
    </row>
    <row r="232" spans="1:78" ht="147.75" customHeight="1">
      <c r="A232" s="7">
        <f t="shared" si="21"/>
        <v>231</v>
      </c>
      <c r="B232" s="8" t="s">
        <v>1</v>
      </c>
      <c r="C232" s="8" t="s">
        <v>262</v>
      </c>
      <c r="D232" s="9">
        <v>439654</v>
      </c>
      <c r="E232" s="9">
        <v>218707</v>
      </c>
      <c r="F232" s="10">
        <v>12500</v>
      </c>
      <c r="G232" s="11"/>
      <c r="H232" s="11"/>
      <c r="I232" s="11"/>
      <c r="J232" s="11"/>
      <c r="K232" s="11"/>
      <c r="L232" s="11"/>
      <c r="M232" s="11">
        <v>0.26</v>
      </c>
      <c r="N232" s="11">
        <v>0.15279999999999999</v>
      </c>
      <c r="O232" s="20">
        <f t="shared" si="23"/>
        <v>0.2064</v>
      </c>
      <c r="P232" s="21"/>
      <c r="Q232" s="25">
        <v>0.3</v>
      </c>
      <c r="R232" s="26"/>
      <c r="S232" s="27"/>
      <c r="T232" s="27"/>
      <c r="U232" s="27">
        <v>0.83</v>
      </c>
      <c r="V232" s="27">
        <v>0.28899999999999998</v>
      </c>
      <c r="W232" s="28">
        <f t="shared" si="22"/>
        <v>0.5595</v>
      </c>
      <c r="X232" s="11"/>
      <c r="Y232" s="11"/>
      <c r="Z232" s="11">
        <v>0.28000000000000003</v>
      </c>
      <c r="AA232" s="11"/>
      <c r="AB232" s="11">
        <v>0.14000000000000001</v>
      </c>
      <c r="AC232" s="27"/>
      <c r="AD232" s="27">
        <v>0.16</v>
      </c>
      <c r="AE232" s="31">
        <f t="shared" si="24"/>
        <v>0.1933</v>
      </c>
      <c r="AF232" s="32">
        <f t="shared" si="25"/>
        <v>0.31480000000000002</v>
      </c>
      <c r="AG232" s="11">
        <f t="shared" ref="AG232:AG274" si="26">F232*AF232</f>
        <v>3935.0000000000005</v>
      </c>
      <c r="AH232" s="34"/>
      <c r="AI232" s="34"/>
      <c r="AJ232" s="34"/>
      <c r="AK232" s="34"/>
      <c r="AL232" s="34"/>
      <c r="AM232" s="34"/>
      <c r="AN232" s="34"/>
      <c r="AO232" s="34"/>
      <c r="AP232" s="34"/>
      <c r="AQ232" s="34"/>
      <c r="AR232" s="34"/>
      <c r="AS232" s="34"/>
      <c r="AT232" s="34"/>
      <c r="AU232" s="34"/>
      <c r="AV232" s="34"/>
      <c r="AW232" s="34"/>
      <c r="AX232" s="34"/>
      <c r="AY232" s="34"/>
      <c r="AZ232" s="34"/>
      <c r="BA232" s="34"/>
      <c r="BB232" s="34"/>
      <c r="BC232" s="34"/>
      <c r="BD232" s="34"/>
      <c r="BE232" s="34"/>
      <c r="BF232" s="34"/>
      <c r="BG232" s="34"/>
      <c r="BH232" s="34"/>
      <c r="BI232" s="34"/>
      <c r="BJ232" s="34"/>
      <c r="BK232" s="34"/>
      <c r="BL232" s="34"/>
      <c r="BM232" s="34"/>
      <c r="BN232" s="34"/>
      <c r="BO232" s="34"/>
      <c r="BP232" s="34"/>
      <c r="BQ232" s="34"/>
      <c r="BR232" s="34"/>
      <c r="BS232" s="34"/>
      <c r="BT232" s="34"/>
      <c r="BU232" s="34"/>
      <c r="BV232" s="34"/>
      <c r="BW232" s="34"/>
      <c r="BX232" s="34"/>
      <c r="BY232" s="34"/>
      <c r="BZ232" s="34"/>
    </row>
    <row r="233" spans="1:78" ht="129" customHeight="1">
      <c r="A233" s="7">
        <f t="shared" si="21"/>
        <v>232</v>
      </c>
      <c r="B233" s="8" t="s">
        <v>1</v>
      </c>
      <c r="C233" s="8" t="s">
        <v>263</v>
      </c>
      <c r="D233" s="9">
        <v>439626</v>
      </c>
      <c r="E233" s="9">
        <v>218708</v>
      </c>
      <c r="F233" s="10">
        <v>5000</v>
      </c>
      <c r="G233" s="11"/>
      <c r="H233" s="11"/>
      <c r="I233" s="11"/>
      <c r="J233" s="11">
        <v>0.54600000000000004</v>
      </c>
      <c r="K233" s="11">
        <v>0.36599999999999999</v>
      </c>
      <c r="L233" s="11"/>
      <c r="M233" s="11">
        <v>0.36</v>
      </c>
      <c r="N233" s="11">
        <v>0.3266</v>
      </c>
      <c r="O233" s="20">
        <f t="shared" si="23"/>
        <v>0.39960000000000001</v>
      </c>
      <c r="P233" s="21"/>
      <c r="Q233" s="25">
        <v>0.28000000000000003</v>
      </c>
      <c r="R233" s="26">
        <v>1.1599999999999999</v>
      </c>
      <c r="S233" s="27"/>
      <c r="T233" s="27"/>
      <c r="U233" s="27"/>
      <c r="V233" s="27">
        <v>0.3599</v>
      </c>
      <c r="W233" s="28">
        <f t="shared" si="22"/>
        <v>0.3599</v>
      </c>
      <c r="X233" s="11"/>
      <c r="Y233" s="11"/>
      <c r="Z233" s="11">
        <v>0.41</v>
      </c>
      <c r="AA233" s="11"/>
      <c r="AB233" s="11">
        <v>0.19</v>
      </c>
      <c r="AC233" s="27">
        <v>0.2</v>
      </c>
      <c r="AD233" s="27">
        <v>0.22</v>
      </c>
      <c r="AE233" s="31">
        <f t="shared" si="24"/>
        <v>0.255</v>
      </c>
      <c r="AF233" s="32">
        <f t="shared" si="25"/>
        <v>0.4909</v>
      </c>
      <c r="AG233" s="11">
        <f t="shared" si="26"/>
        <v>2454.5</v>
      </c>
      <c r="AH233" s="34"/>
      <c r="AI233" s="34"/>
      <c r="AJ233" s="34"/>
      <c r="AK233" s="34"/>
      <c r="AL233" s="34"/>
      <c r="AM233" s="34"/>
      <c r="AN233" s="34"/>
      <c r="AO233" s="34"/>
      <c r="AP233" s="34"/>
      <c r="AQ233" s="34"/>
      <c r="AR233" s="34"/>
      <c r="AS233" s="34"/>
      <c r="AT233" s="34"/>
      <c r="AU233" s="34"/>
      <c r="AV233" s="34"/>
      <c r="AW233" s="34"/>
      <c r="AX233" s="34"/>
      <c r="AY233" s="34"/>
      <c r="AZ233" s="34"/>
      <c r="BA233" s="34"/>
      <c r="BB233" s="34"/>
      <c r="BC233" s="34"/>
      <c r="BD233" s="34"/>
      <c r="BE233" s="34"/>
      <c r="BF233" s="34"/>
      <c r="BG233" s="34"/>
      <c r="BH233" s="34"/>
      <c r="BI233" s="34"/>
      <c r="BJ233" s="34"/>
      <c r="BK233" s="34"/>
      <c r="BL233" s="34"/>
      <c r="BM233" s="34"/>
      <c r="BN233" s="34"/>
      <c r="BO233" s="34"/>
      <c r="BP233" s="34"/>
      <c r="BQ233" s="34"/>
      <c r="BR233" s="34"/>
      <c r="BS233" s="34"/>
      <c r="BT233" s="34"/>
      <c r="BU233" s="34"/>
      <c r="BV233" s="34"/>
      <c r="BW233" s="34"/>
      <c r="BX233" s="34"/>
      <c r="BY233" s="34"/>
      <c r="BZ233" s="34"/>
    </row>
    <row r="234" spans="1:78" ht="123" customHeight="1">
      <c r="A234" s="7">
        <f t="shared" si="21"/>
        <v>233</v>
      </c>
      <c r="B234" s="8" t="s">
        <v>1</v>
      </c>
      <c r="C234" s="8" t="s">
        <v>264</v>
      </c>
      <c r="D234" s="9">
        <v>439625</v>
      </c>
      <c r="E234" s="9">
        <v>218709</v>
      </c>
      <c r="F234" s="10">
        <v>7000</v>
      </c>
      <c r="G234" s="11"/>
      <c r="H234" s="11"/>
      <c r="I234" s="11"/>
      <c r="J234" s="11">
        <v>0.33600000000000002</v>
      </c>
      <c r="K234" s="11">
        <v>0.73</v>
      </c>
      <c r="L234" s="11"/>
      <c r="M234" s="11">
        <v>0.14000000000000001</v>
      </c>
      <c r="N234" s="11">
        <v>0.15859999999999999</v>
      </c>
      <c r="O234" s="20">
        <f t="shared" si="23"/>
        <v>0.34110000000000001</v>
      </c>
      <c r="P234" s="21"/>
      <c r="Q234" s="25">
        <v>0.13</v>
      </c>
      <c r="R234" s="26"/>
      <c r="S234" s="27"/>
      <c r="T234" s="27"/>
      <c r="U234" s="27">
        <v>0.18</v>
      </c>
      <c r="V234" s="27">
        <v>0.2099</v>
      </c>
      <c r="W234" s="28">
        <f t="shared" si="22"/>
        <v>0.19489999999999999</v>
      </c>
      <c r="X234" s="11"/>
      <c r="Y234" s="11"/>
      <c r="Z234" s="11">
        <v>0.22</v>
      </c>
      <c r="AA234" s="11"/>
      <c r="AB234" s="11">
        <v>0.1</v>
      </c>
      <c r="AC234" s="27"/>
      <c r="AD234" s="27">
        <v>0.1</v>
      </c>
      <c r="AE234" s="31">
        <f t="shared" si="24"/>
        <v>0.14000000000000001</v>
      </c>
      <c r="AF234" s="32">
        <f t="shared" si="25"/>
        <v>0.20150000000000001</v>
      </c>
      <c r="AG234" s="11">
        <f t="shared" si="26"/>
        <v>1410.5</v>
      </c>
      <c r="AH234" s="34"/>
      <c r="AI234" s="34"/>
      <c r="AJ234" s="34"/>
      <c r="AK234" s="34"/>
      <c r="AL234" s="34"/>
      <c r="AM234" s="34"/>
      <c r="AN234" s="34"/>
      <c r="AO234" s="34"/>
      <c r="AP234" s="34"/>
      <c r="AQ234" s="34"/>
      <c r="AR234" s="34"/>
      <c r="AS234" s="34"/>
      <c r="AT234" s="34"/>
      <c r="AU234" s="34"/>
      <c r="AV234" s="34"/>
      <c r="AW234" s="34"/>
      <c r="AX234" s="34"/>
      <c r="AY234" s="34"/>
      <c r="AZ234" s="34"/>
      <c r="BA234" s="34"/>
      <c r="BB234" s="34"/>
      <c r="BC234" s="34"/>
      <c r="BD234" s="34"/>
      <c r="BE234" s="34"/>
      <c r="BF234" s="34"/>
      <c r="BG234" s="34"/>
      <c r="BH234" s="34"/>
      <c r="BI234" s="34"/>
      <c r="BJ234" s="34"/>
      <c r="BK234" s="34"/>
      <c r="BL234" s="34"/>
      <c r="BM234" s="34"/>
      <c r="BN234" s="34"/>
      <c r="BO234" s="34"/>
      <c r="BP234" s="34"/>
      <c r="BQ234" s="34"/>
      <c r="BR234" s="34"/>
      <c r="BS234" s="34"/>
      <c r="BT234" s="34"/>
      <c r="BU234" s="34"/>
      <c r="BV234" s="34"/>
      <c r="BW234" s="34"/>
      <c r="BX234" s="34"/>
      <c r="BY234" s="34"/>
      <c r="BZ234" s="34"/>
    </row>
    <row r="235" spans="1:78" ht="129" customHeight="1">
      <c r="A235" s="7">
        <f t="shared" si="21"/>
        <v>234</v>
      </c>
      <c r="B235" s="8" t="s">
        <v>1</v>
      </c>
      <c r="C235" s="8" t="s">
        <v>265</v>
      </c>
      <c r="D235" s="9">
        <v>439624</v>
      </c>
      <c r="E235" s="9">
        <v>218710</v>
      </c>
      <c r="F235" s="10">
        <v>5000</v>
      </c>
      <c r="G235" s="11"/>
      <c r="H235" s="11"/>
      <c r="I235" s="11"/>
      <c r="J235" s="11">
        <v>0.39600000000000002</v>
      </c>
      <c r="K235" s="11">
        <v>0.20399999999999999</v>
      </c>
      <c r="L235" s="11"/>
      <c r="M235" s="11">
        <v>0.16</v>
      </c>
      <c r="N235" s="11">
        <v>0.19400000000000001</v>
      </c>
      <c r="O235" s="20">
        <f t="shared" si="23"/>
        <v>0.23849999999999999</v>
      </c>
      <c r="P235" s="21"/>
      <c r="Q235" s="25">
        <v>0.14000000000000001</v>
      </c>
      <c r="R235" s="26"/>
      <c r="S235" s="27"/>
      <c r="T235" s="27"/>
      <c r="U235" s="27"/>
      <c r="V235" s="27">
        <v>0.24990000000000001</v>
      </c>
      <c r="W235" s="28">
        <f t="shared" si="22"/>
        <v>0.24990000000000001</v>
      </c>
      <c r="X235" s="11"/>
      <c r="Y235" s="11"/>
      <c r="Z235" s="11">
        <v>0.25</v>
      </c>
      <c r="AA235" s="11"/>
      <c r="AB235" s="11">
        <v>0.12</v>
      </c>
      <c r="AC235" s="27">
        <v>0.14000000000000001</v>
      </c>
      <c r="AD235" s="27">
        <v>0.13200000000000001</v>
      </c>
      <c r="AE235" s="31">
        <f t="shared" si="24"/>
        <v>0.1605</v>
      </c>
      <c r="AF235" s="32">
        <f t="shared" si="25"/>
        <v>0.19719999999999999</v>
      </c>
      <c r="AG235" s="11">
        <f t="shared" si="26"/>
        <v>985.99999999999989</v>
      </c>
      <c r="AH235" s="34"/>
      <c r="AI235" s="34"/>
      <c r="AJ235" s="34"/>
      <c r="AK235" s="34"/>
      <c r="AL235" s="34"/>
      <c r="AM235" s="34"/>
      <c r="AN235" s="34"/>
      <c r="AO235" s="34"/>
      <c r="AP235" s="34"/>
      <c r="AQ235" s="34"/>
      <c r="AR235" s="34"/>
      <c r="AS235" s="34"/>
      <c r="AT235" s="34"/>
      <c r="AU235" s="34"/>
      <c r="AV235" s="34"/>
      <c r="AW235" s="34"/>
      <c r="AX235" s="34"/>
      <c r="AY235" s="34"/>
      <c r="AZ235" s="34"/>
      <c r="BA235" s="34"/>
      <c r="BB235" s="34"/>
      <c r="BC235" s="34"/>
      <c r="BD235" s="34"/>
      <c r="BE235" s="34"/>
      <c r="BF235" s="34"/>
      <c r="BG235" s="34"/>
      <c r="BH235" s="34"/>
      <c r="BI235" s="34"/>
      <c r="BJ235" s="34"/>
      <c r="BK235" s="34"/>
      <c r="BL235" s="34"/>
      <c r="BM235" s="34"/>
      <c r="BN235" s="34"/>
      <c r="BO235" s="34"/>
      <c r="BP235" s="34"/>
      <c r="BQ235" s="34"/>
      <c r="BR235" s="34"/>
      <c r="BS235" s="34"/>
      <c r="BT235" s="34"/>
      <c r="BU235" s="34"/>
      <c r="BV235" s="34"/>
      <c r="BW235" s="34"/>
      <c r="BX235" s="34"/>
      <c r="BY235" s="34"/>
      <c r="BZ235" s="34"/>
    </row>
    <row r="236" spans="1:78" ht="102.75" customHeight="1">
      <c r="A236" s="7">
        <f t="shared" si="21"/>
        <v>235</v>
      </c>
      <c r="B236" s="8" t="s">
        <v>1</v>
      </c>
      <c r="C236" s="8" t="s">
        <v>266</v>
      </c>
      <c r="D236" s="9">
        <v>439636</v>
      </c>
      <c r="E236" s="9">
        <v>218711</v>
      </c>
      <c r="F236" s="10">
        <v>300</v>
      </c>
      <c r="G236" s="11"/>
      <c r="H236" s="11"/>
      <c r="I236" s="11"/>
      <c r="J236" s="11">
        <v>4.1100000000000003</v>
      </c>
      <c r="K236" s="11"/>
      <c r="L236" s="11"/>
      <c r="M236" s="11">
        <v>1.3</v>
      </c>
      <c r="N236" s="11">
        <v>1.5234000000000001</v>
      </c>
      <c r="O236" s="20">
        <f t="shared" si="23"/>
        <v>2.3111000000000002</v>
      </c>
      <c r="P236" s="21"/>
      <c r="Q236" s="25">
        <v>1.1599999999999999</v>
      </c>
      <c r="R236" s="26"/>
      <c r="S236" s="27"/>
      <c r="T236" s="27"/>
      <c r="U236" s="27"/>
      <c r="V236" s="27">
        <v>1.6759999999999999</v>
      </c>
      <c r="W236" s="28">
        <f t="shared" si="22"/>
        <v>1.6759999999999999</v>
      </c>
      <c r="X236" s="11"/>
      <c r="Y236" s="11"/>
      <c r="Z236" s="11"/>
      <c r="AA236" s="11"/>
      <c r="AB236" s="11">
        <v>1.24</v>
      </c>
      <c r="AC236" s="27"/>
      <c r="AD236" s="27">
        <v>1.19</v>
      </c>
      <c r="AE236" s="31">
        <f t="shared" si="24"/>
        <v>1.2150000000000001</v>
      </c>
      <c r="AF236" s="32">
        <f t="shared" si="25"/>
        <v>1.5905</v>
      </c>
      <c r="AG236" s="11">
        <f t="shared" si="26"/>
        <v>477.15000000000003</v>
      </c>
      <c r="AH236" s="34"/>
      <c r="AI236" s="34"/>
      <c r="AJ236" s="34"/>
      <c r="AK236" s="34"/>
      <c r="AL236" s="34"/>
      <c r="AM236" s="34"/>
      <c r="AN236" s="34"/>
      <c r="AO236" s="34"/>
      <c r="AP236" s="34"/>
      <c r="AQ236" s="34"/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  <c r="BI236" s="34"/>
      <c r="BJ236" s="34"/>
      <c r="BK236" s="34"/>
      <c r="BL236" s="34"/>
      <c r="BM236" s="34"/>
      <c r="BN236" s="34"/>
      <c r="BO236" s="34"/>
      <c r="BP236" s="34"/>
      <c r="BQ236" s="34"/>
      <c r="BR236" s="34"/>
      <c r="BS236" s="34"/>
      <c r="BT236" s="34"/>
      <c r="BU236" s="34"/>
      <c r="BV236" s="34"/>
      <c r="BW236" s="34"/>
      <c r="BX236" s="34"/>
      <c r="BY236" s="34"/>
      <c r="BZ236" s="34"/>
    </row>
    <row r="237" spans="1:78" ht="306.75" customHeight="1">
      <c r="A237" s="7">
        <f t="shared" si="21"/>
        <v>236</v>
      </c>
      <c r="B237" s="8" t="s">
        <v>1</v>
      </c>
      <c r="C237" s="16" t="s">
        <v>267</v>
      </c>
      <c r="D237" s="13">
        <v>389740</v>
      </c>
      <c r="E237" s="13">
        <v>218712</v>
      </c>
      <c r="F237" s="10">
        <v>10</v>
      </c>
      <c r="G237" s="11"/>
      <c r="H237" s="11"/>
      <c r="I237" s="11"/>
      <c r="J237" s="11">
        <v>1132.17</v>
      </c>
      <c r="K237" s="11"/>
      <c r="L237" s="11"/>
      <c r="M237" s="11"/>
      <c r="N237" s="11"/>
      <c r="O237" s="20">
        <f t="shared" si="23"/>
        <v>1132.17</v>
      </c>
      <c r="P237" s="21"/>
      <c r="Q237" s="25"/>
      <c r="R237" s="26"/>
      <c r="S237" s="27"/>
      <c r="T237" s="27"/>
      <c r="U237" s="27">
        <v>578.12</v>
      </c>
      <c r="V237" s="27"/>
      <c r="W237" s="28">
        <f t="shared" si="22"/>
        <v>578.12</v>
      </c>
      <c r="X237" s="11"/>
      <c r="Y237" s="11"/>
      <c r="Z237" s="11"/>
      <c r="AA237" s="11"/>
      <c r="AB237" s="11"/>
      <c r="AC237" s="27"/>
      <c r="AD237" s="27"/>
      <c r="AE237" s="31"/>
      <c r="AF237" s="32">
        <f t="shared" si="25"/>
        <v>855.14499999999998</v>
      </c>
      <c r="AG237" s="11">
        <f t="shared" si="26"/>
        <v>8551.4500000000007</v>
      </c>
      <c r="AH237" s="34"/>
      <c r="AI237" s="34"/>
      <c r="AJ237" s="34"/>
      <c r="AK237" s="34"/>
      <c r="AL237" s="34"/>
      <c r="AM237" s="34"/>
      <c r="AN237" s="34"/>
      <c r="AO237" s="34"/>
      <c r="AP237" s="34"/>
      <c r="AQ237" s="34"/>
      <c r="AR237" s="34"/>
      <c r="AS237" s="34"/>
      <c r="AT237" s="34"/>
      <c r="AU237" s="34"/>
      <c r="AV237" s="34"/>
      <c r="AW237" s="34"/>
      <c r="AX237" s="34"/>
      <c r="AY237" s="34"/>
      <c r="AZ237" s="34"/>
      <c r="BA237" s="34"/>
      <c r="BB237" s="34"/>
      <c r="BC237" s="34"/>
      <c r="BD237" s="34"/>
      <c r="BE237" s="34"/>
      <c r="BF237" s="34"/>
      <c r="BG237" s="34"/>
      <c r="BH237" s="34"/>
      <c r="BI237" s="34"/>
      <c r="BJ237" s="34"/>
      <c r="BK237" s="34"/>
      <c r="BL237" s="34"/>
      <c r="BM237" s="34"/>
      <c r="BN237" s="34"/>
      <c r="BO237" s="34"/>
      <c r="BP237" s="34"/>
      <c r="BQ237" s="34"/>
      <c r="BR237" s="34"/>
      <c r="BS237" s="34"/>
      <c r="BT237" s="34"/>
      <c r="BU237" s="34"/>
      <c r="BV237" s="34"/>
      <c r="BW237" s="34"/>
      <c r="BX237" s="34"/>
      <c r="BY237" s="34"/>
      <c r="BZ237" s="34"/>
    </row>
    <row r="238" spans="1:78" ht="186.75" customHeight="1">
      <c r="A238" s="7">
        <f t="shared" si="21"/>
        <v>237</v>
      </c>
      <c r="B238" s="8" t="s">
        <v>1</v>
      </c>
      <c r="C238" s="8" t="s">
        <v>268</v>
      </c>
      <c r="D238" s="9">
        <v>438397</v>
      </c>
      <c r="E238" s="9">
        <v>218714</v>
      </c>
      <c r="F238" s="10">
        <v>70</v>
      </c>
      <c r="G238" s="11"/>
      <c r="H238" s="11"/>
      <c r="I238" s="11"/>
      <c r="J238" s="11">
        <v>1.47</v>
      </c>
      <c r="K238" s="11"/>
      <c r="L238" s="11"/>
      <c r="M238" s="11">
        <v>1.2</v>
      </c>
      <c r="N238" s="11"/>
      <c r="O238" s="20">
        <f t="shared" si="23"/>
        <v>1.335</v>
      </c>
      <c r="P238" s="21"/>
      <c r="Q238" s="25">
        <v>0.79</v>
      </c>
      <c r="R238" s="26"/>
      <c r="S238" s="27"/>
      <c r="T238" s="27"/>
      <c r="U238" s="27">
        <v>0.95</v>
      </c>
      <c r="V238" s="27"/>
      <c r="W238" s="28">
        <f t="shared" si="22"/>
        <v>0.95</v>
      </c>
      <c r="X238" s="11"/>
      <c r="Y238" s="11"/>
      <c r="Z238" s="11"/>
      <c r="AA238" s="11"/>
      <c r="AB238" s="11"/>
      <c r="AC238" s="27">
        <v>0.56000000000000005</v>
      </c>
      <c r="AD238" s="27">
        <v>0.59</v>
      </c>
      <c r="AE238" s="31">
        <f t="shared" si="24"/>
        <v>0.57499999999999996</v>
      </c>
      <c r="AF238" s="32">
        <f t="shared" si="25"/>
        <v>0.91249999999999998</v>
      </c>
      <c r="AG238" s="11">
        <f t="shared" si="26"/>
        <v>63.875</v>
      </c>
      <c r="AH238" s="34"/>
      <c r="AI238" s="34"/>
      <c r="AJ238" s="34"/>
      <c r="AK238" s="34"/>
      <c r="AL238" s="34"/>
      <c r="AM238" s="34"/>
      <c r="AN238" s="34"/>
      <c r="AO238" s="34"/>
      <c r="AP238" s="34"/>
      <c r="AQ238" s="34"/>
      <c r="AR238" s="34"/>
      <c r="AS238" s="34"/>
      <c r="AT238" s="34"/>
      <c r="AU238" s="34"/>
      <c r="AV238" s="34"/>
      <c r="AW238" s="34"/>
      <c r="AX238" s="34"/>
      <c r="AY238" s="34"/>
      <c r="AZ238" s="34"/>
      <c r="BA238" s="34"/>
      <c r="BB238" s="34"/>
      <c r="BC238" s="34"/>
      <c r="BD238" s="34"/>
      <c r="BE238" s="34"/>
      <c r="BF238" s="34"/>
      <c r="BG238" s="34"/>
      <c r="BH238" s="34"/>
      <c r="BI238" s="34"/>
      <c r="BJ238" s="34"/>
      <c r="BK238" s="34"/>
      <c r="BL238" s="34"/>
      <c r="BM238" s="34"/>
      <c r="BN238" s="34"/>
      <c r="BO238" s="34"/>
      <c r="BP238" s="34"/>
      <c r="BQ238" s="34"/>
      <c r="BR238" s="34"/>
      <c r="BS238" s="34"/>
      <c r="BT238" s="34"/>
      <c r="BU238" s="34"/>
      <c r="BV238" s="34"/>
      <c r="BW238" s="34"/>
      <c r="BX238" s="34"/>
      <c r="BY238" s="34"/>
      <c r="BZ238" s="34"/>
    </row>
    <row r="239" spans="1:78" ht="168.75" customHeight="1">
      <c r="A239" s="7">
        <f t="shared" si="21"/>
        <v>238</v>
      </c>
      <c r="B239" s="8" t="s">
        <v>1</v>
      </c>
      <c r="C239" s="8" t="s">
        <v>269</v>
      </c>
      <c r="D239" s="9">
        <v>438398</v>
      </c>
      <c r="E239" s="9">
        <v>218715</v>
      </c>
      <c r="F239" s="10">
        <v>70</v>
      </c>
      <c r="G239" s="11"/>
      <c r="H239" s="11"/>
      <c r="I239" s="11"/>
      <c r="J239" s="11">
        <v>1.62</v>
      </c>
      <c r="K239" s="11"/>
      <c r="L239" s="11"/>
      <c r="M239" s="11">
        <v>1.4</v>
      </c>
      <c r="N239" s="11"/>
      <c r="O239" s="20">
        <f t="shared" si="23"/>
        <v>1.51</v>
      </c>
      <c r="P239" s="21"/>
      <c r="Q239" s="25">
        <v>0.64</v>
      </c>
      <c r="R239" s="26"/>
      <c r="S239" s="27"/>
      <c r="T239" s="27"/>
      <c r="U239" s="27">
        <v>1.36</v>
      </c>
      <c r="V239" s="27"/>
      <c r="W239" s="28">
        <f t="shared" si="22"/>
        <v>1.36</v>
      </c>
      <c r="X239" s="11">
        <v>1.02</v>
      </c>
      <c r="Y239" s="11"/>
      <c r="Z239" s="11"/>
      <c r="AA239" s="11"/>
      <c r="AB239" s="11"/>
      <c r="AC239" s="27">
        <v>0.57999999999999996</v>
      </c>
      <c r="AD239" s="27">
        <v>0.6</v>
      </c>
      <c r="AE239" s="31">
        <f t="shared" si="24"/>
        <v>0.73329999999999995</v>
      </c>
      <c r="AF239" s="32">
        <f t="shared" si="25"/>
        <v>1.0608</v>
      </c>
      <c r="AG239" s="11">
        <f t="shared" si="26"/>
        <v>74.256</v>
      </c>
      <c r="AH239" s="34"/>
      <c r="AI239" s="34"/>
      <c r="AJ239" s="34"/>
      <c r="AK239" s="34"/>
      <c r="AL239" s="34"/>
      <c r="AM239" s="34"/>
      <c r="AN239" s="34"/>
      <c r="AO239" s="34"/>
      <c r="AP239" s="34"/>
      <c r="AQ239" s="34"/>
      <c r="AR239" s="34"/>
      <c r="AS239" s="34"/>
      <c r="AT239" s="34"/>
      <c r="AU239" s="34"/>
      <c r="AV239" s="34"/>
      <c r="AW239" s="34"/>
      <c r="AX239" s="34"/>
      <c r="AY239" s="34"/>
      <c r="AZ239" s="34"/>
      <c r="BA239" s="34"/>
      <c r="BB239" s="34"/>
      <c r="BC239" s="34"/>
      <c r="BD239" s="34"/>
      <c r="BE239" s="34"/>
      <c r="BF239" s="34"/>
      <c r="BG239" s="34"/>
      <c r="BH239" s="34"/>
      <c r="BI239" s="34"/>
      <c r="BJ239" s="34"/>
      <c r="BK239" s="34"/>
      <c r="BL239" s="34"/>
      <c r="BM239" s="34"/>
      <c r="BN239" s="34"/>
      <c r="BO239" s="34"/>
      <c r="BP239" s="34"/>
      <c r="BQ239" s="34"/>
      <c r="BR239" s="34"/>
      <c r="BS239" s="34"/>
      <c r="BT239" s="34"/>
      <c r="BU239" s="34"/>
      <c r="BV239" s="34"/>
      <c r="BW239" s="34"/>
      <c r="BX239" s="34"/>
      <c r="BY239" s="34"/>
      <c r="BZ239" s="34"/>
    </row>
    <row r="240" spans="1:78" ht="170.25" customHeight="1">
      <c r="A240" s="7">
        <f t="shared" si="21"/>
        <v>239</v>
      </c>
      <c r="B240" s="8" t="s">
        <v>1</v>
      </c>
      <c r="C240" s="8" t="s">
        <v>270</v>
      </c>
      <c r="D240" s="9">
        <v>438399</v>
      </c>
      <c r="E240" s="9">
        <v>218716</v>
      </c>
      <c r="F240" s="10">
        <v>70</v>
      </c>
      <c r="G240" s="11"/>
      <c r="H240" s="11"/>
      <c r="I240" s="11"/>
      <c r="J240" s="11">
        <v>1.68</v>
      </c>
      <c r="K240" s="11"/>
      <c r="L240" s="11"/>
      <c r="M240" s="11">
        <v>1.6</v>
      </c>
      <c r="N240" s="11"/>
      <c r="O240" s="20">
        <f t="shared" si="23"/>
        <v>1.64</v>
      </c>
      <c r="P240" s="21"/>
      <c r="Q240" s="25">
        <v>0.65</v>
      </c>
      <c r="R240" s="26"/>
      <c r="S240" s="27"/>
      <c r="T240" s="27"/>
      <c r="U240" s="27">
        <v>1.39</v>
      </c>
      <c r="V240" s="27"/>
      <c r="W240" s="28">
        <f t="shared" si="22"/>
        <v>1.39</v>
      </c>
      <c r="X240" s="11"/>
      <c r="Y240" s="11"/>
      <c r="Z240" s="11"/>
      <c r="AA240" s="11"/>
      <c r="AB240" s="11"/>
      <c r="AC240" s="27"/>
      <c r="AD240" s="27">
        <v>0.63</v>
      </c>
      <c r="AE240" s="31">
        <f t="shared" si="24"/>
        <v>0.63</v>
      </c>
      <c r="AF240" s="32">
        <f t="shared" si="25"/>
        <v>1.0774999999999999</v>
      </c>
      <c r="AG240" s="11">
        <f t="shared" si="26"/>
        <v>75.424999999999997</v>
      </c>
      <c r="AH240" s="34"/>
      <c r="AI240" s="34"/>
      <c r="AJ240" s="34"/>
      <c r="AK240" s="34"/>
      <c r="AL240" s="34"/>
      <c r="AM240" s="34"/>
      <c r="AN240" s="34"/>
      <c r="AO240" s="34"/>
      <c r="AP240" s="34"/>
      <c r="AQ240" s="34"/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  <c r="BC240" s="34"/>
      <c r="BD240" s="34"/>
      <c r="BE240" s="34"/>
      <c r="BF240" s="34"/>
      <c r="BG240" s="34"/>
      <c r="BH240" s="34"/>
      <c r="BI240" s="34"/>
      <c r="BJ240" s="34"/>
      <c r="BK240" s="34"/>
      <c r="BL240" s="34"/>
      <c r="BM240" s="34"/>
      <c r="BN240" s="34"/>
      <c r="BO240" s="34"/>
      <c r="BP240" s="34"/>
      <c r="BQ240" s="34"/>
      <c r="BR240" s="34"/>
      <c r="BS240" s="34"/>
      <c r="BT240" s="34"/>
      <c r="BU240" s="34"/>
      <c r="BV240" s="34"/>
      <c r="BW240" s="34"/>
      <c r="BX240" s="34"/>
      <c r="BY240" s="34"/>
      <c r="BZ240" s="34"/>
    </row>
    <row r="241" spans="1:78" ht="140.25" customHeight="1">
      <c r="A241" s="7">
        <f t="shared" si="21"/>
        <v>240</v>
      </c>
      <c r="B241" s="8" t="s">
        <v>1</v>
      </c>
      <c r="C241" s="8" t="s">
        <v>271</v>
      </c>
      <c r="D241" s="9">
        <v>436007</v>
      </c>
      <c r="E241" s="9">
        <v>218717</v>
      </c>
      <c r="F241" s="10">
        <v>200</v>
      </c>
      <c r="G241" s="11"/>
      <c r="H241" s="11"/>
      <c r="I241" s="11"/>
      <c r="J241" s="11">
        <v>5.67</v>
      </c>
      <c r="K241" s="11">
        <v>3.5030000000000001</v>
      </c>
      <c r="L241" s="11"/>
      <c r="M241" s="11">
        <v>3.3</v>
      </c>
      <c r="N241" s="11">
        <v>3.6</v>
      </c>
      <c r="O241" s="20">
        <f t="shared" si="23"/>
        <v>4.0182000000000002</v>
      </c>
      <c r="P241" s="21"/>
      <c r="Q241" s="25">
        <v>2.29</v>
      </c>
      <c r="R241" s="26">
        <v>2.2200000000000002</v>
      </c>
      <c r="S241" s="27"/>
      <c r="T241" s="27"/>
      <c r="U241" s="27">
        <v>4.88</v>
      </c>
      <c r="V241" s="27"/>
      <c r="W241" s="28">
        <f t="shared" si="22"/>
        <v>4.88</v>
      </c>
      <c r="X241" s="11"/>
      <c r="Y241" s="11"/>
      <c r="Z241" s="11"/>
      <c r="AA241" s="11"/>
      <c r="AB241" s="11">
        <v>2.46</v>
      </c>
      <c r="AC241" s="27">
        <v>2.3199999999999998</v>
      </c>
      <c r="AD241" s="27">
        <v>2.1</v>
      </c>
      <c r="AE241" s="31">
        <f t="shared" si="24"/>
        <v>2.2932999999999999</v>
      </c>
      <c r="AF241" s="32">
        <f t="shared" si="25"/>
        <v>3.1402999999999999</v>
      </c>
      <c r="AG241" s="11">
        <f t="shared" si="26"/>
        <v>628.05999999999995</v>
      </c>
      <c r="AH241" s="34"/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  <c r="BI241" s="3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4"/>
      <c r="BT241" s="34"/>
      <c r="BU241" s="34"/>
      <c r="BV241" s="34"/>
      <c r="BW241" s="34"/>
      <c r="BX241" s="34"/>
      <c r="BY241" s="34"/>
      <c r="BZ241" s="34"/>
    </row>
    <row r="242" spans="1:78" ht="153.75" customHeight="1">
      <c r="A242" s="7">
        <f t="shared" si="21"/>
        <v>241</v>
      </c>
      <c r="B242" s="8" t="s">
        <v>1</v>
      </c>
      <c r="C242" s="8" t="s">
        <v>272</v>
      </c>
      <c r="D242" s="9">
        <v>436002</v>
      </c>
      <c r="E242" s="9">
        <v>218718</v>
      </c>
      <c r="F242" s="10">
        <v>200</v>
      </c>
      <c r="G242" s="11"/>
      <c r="H242" s="11"/>
      <c r="I242" s="11"/>
      <c r="J242" s="11">
        <v>10.08</v>
      </c>
      <c r="K242" s="11">
        <v>3.5030000000000001</v>
      </c>
      <c r="L242" s="11"/>
      <c r="M242" s="11">
        <v>3.3</v>
      </c>
      <c r="N242" s="11">
        <v>3.6467999999999998</v>
      </c>
      <c r="O242" s="20">
        <f t="shared" si="23"/>
        <v>5.1323999999999996</v>
      </c>
      <c r="P242" s="21"/>
      <c r="Q242" s="25">
        <v>3.49</v>
      </c>
      <c r="R242" s="26"/>
      <c r="S242" s="27"/>
      <c r="T242" s="27"/>
      <c r="U242" s="27">
        <v>4.51</v>
      </c>
      <c r="V242" s="27"/>
      <c r="W242" s="28">
        <f t="shared" si="22"/>
        <v>4.51</v>
      </c>
      <c r="X242" s="11"/>
      <c r="Y242" s="11"/>
      <c r="Z242" s="11"/>
      <c r="AA242" s="11"/>
      <c r="AB242" s="11">
        <v>2.65</v>
      </c>
      <c r="AC242" s="27">
        <v>2.2200000000000002</v>
      </c>
      <c r="AD242" s="27">
        <v>2.15</v>
      </c>
      <c r="AE242" s="31">
        <f t="shared" si="24"/>
        <v>2.34</v>
      </c>
      <c r="AF242" s="32">
        <f t="shared" si="25"/>
        <v>3.8681000000000001</v>
      </c>
      <c r="AG242" s="11">
        <f t="shared" si="26"/>
        <v>773.62</v>
      </c>
      <c r="AH242" s="34"/>
      <c r="AI242" s="34"/>
      <c r="AJ242" s="34"/>
      <c r="AK242" s="34"/>
      <c r="AL242" s="34"/>
      <c r="AM242" s="34"/>
      <c r="AN242" s="34"/>
      <c r="AO242" s="34"/>
      <c r="AP242" s="34"/>
      <c r="AQ242" s="34"/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  <c r="BC242" s="34"/>
      <c r="BD242" s="34"/>
      <c r="BE242" s="34"/>
      <c r="BF242" s="34"/>
      <c r="BG242" s="34"/>
      <c r="BH242" s="34"/>
      <c r="BI242" s="34"/>
      <c r="BJ242" s="34"/>
      <c r="BK242" s="34"/>
      <c r="BL242" s="34"/>
      <c r="BM242" s="34"/>
      <c r="BN242" s="34"/>
      <c r="BO242" s="34"/>
      <c r="BP242" s="34"/>
      <c r="BQ242" s="34"/>
      <c r="BR242" s="34"/>
      <c r="BS242" s="34"/>
      <c r="BT242" s="34"/>
      <c r="BU242" s="34"/>
      <c r="BV242" s="34"/>
      <c r="BW242" s="34"/>
      <c r="BX242" s="34"/>
      <c r="BY242" s="34"/>
      <c r="BZ242" s="34"/>
    </row>
    <row r="243" spans="1:78" ht="170.25" customHeight="1">
      <c r="A243" s="7">
        <f t="shared" si="21"/>
        <v>242</v>
      </c>
      <c r="B243" s="8" t="s">
        <v>1</v>
      </c>
      <c r="C243" s="8" t="s">
        <v>273</v>
      </c>
      <c r="D243" s="9">
        <v>436003</v>
      </c>
      <c r="E243" s="9">
        <v>218719</v>
      </c>
      <c r="F243" s="10">
        <v>100</v>
      </c>
      <c r="G243" s="11"/>
      <c r="H243" s="11"/>
      <c r="I243" s="11"/>
      <c r="J243" s="11">
        <v>5.67</v>
      </c>
      <c r="K243" s="11">
        <v>2.94</v>
      </c>
      <c r="L243" s="11"/>
      <c r="M243" s="11">
        <v>3.3</v>
      </c>
      <c r="N243" s="11">
        <v>3.6212</v>
      </c>
      <c r="O243" s="20">
        <f t="shared" si="23"/>
        <v>3.8828</v>
      </c>
      <c r="P243" s="21"/>
      <c r="Q243" s="25">
        <v>3.68</v>
      </c>
      <c r="R243" s="26"/>
      <c r="S243" s="27"/>
      <c r="T243" s="27"/>
      <c r="U243" s="27">
        <v>4.2</v>
      </c>
      <c r="V243" s="27"/>
      <c r="W243" s="28">
        <f t="shared" si="22"/>
        <v>4.2</v>
      </c>
      <c r="X243" s="11"/>
      <c r="Y243" s="11"/>
      <c r="Z243" s="11"/>
      <c r="AA243" s="11"/>
      <c r="AB243" s="11">
        <v>2.13</v>
      </c>
      <c r="AC243" s="27">
        <v>2.2200000000000002</v>
      </c>
      <c r="AD243" s="27">
        <v>2.1</v>
      </c>
      <c r="AE243" s="31">
        <f t="shared" si="24"/>
        <v>2.15</v>
      </c>
      <c r="AF243" s="32">
        <f t="shared" si="25"/>
        <v>3.4782000000000002</v>
      </c>
      <c r="AG243" s="11">
        <f t="shared" si="26"/>
        <v>347.82</v>
      </c>
      <c r="AH243" s="34"/>
      <c r="AI243" s="34"/>
      <c r="AJ243" s="34"/>
      <c r="AK243" s="34"/>
      <c r="AL243" s="34"/>
      <c r="AM243" s="34"/>
      <c r="AN243" s="34"/>
      <c r="AO243" s="34"/>
      <c r="AP243" s="34"/>
      <c r="AQ243" s="34"/>
      <c r="AR243" s="34"/>
      <c r="AS243" s="34"/>
      <c r="AT243" s="34"/>
      <c r="AU243" s="34"/>
      <c r="AV243" s="34"/>
      <c r="AW243" s="34"/>
      <c r="AX243" s="34"/>
      <c r="AY243" s="34"/>
      <c r="AZ243" s="34"/>
      <c r="BA243" s="34"/>
      <c r="BB243" s="34"/>
      <c r="BC243" s="34"/>
      <c r="BD243" s="34"/>
      <c r="BE243" s="34"/>
      <c r="BF243" s="34"/>
      <c r="BG243" s="34"/>
      <c r="BH243" s="34"/>
      <c r="BI243" s="34"/>
      <c r="BJ243" s="34"/>
      <c r="BK243" s="34"/>
      <c r="BL243" s="34"/>
      <c r="BM243" s="34"/>
      <c r="BN243" s="34"/>
      <c r="BO243" s="34"/>
      <c r="BP243" s="34"/>
      <c r="BQ243" s="34"/>
      <c r="BR243" s="34"/>
      <c r="BS243" s="34"/>
      <c r="BT243" s="34"/>
      <c r="BU243" s="34"/>
      <c r="BV243" s="34"/>
      <c r="BW243" s="34"/>
      <c r="BX243" s="34"/>
      <c r="BY243" s="34"/>
      <c r="BZ243" s="34"/>
    </row>
    <row r="244" spans="1:78" ht="151.5" customHeight="1">
      <c r="A244" s="7">
        <f t="shared" si="21"/>
        <v>243</v>
      </c>
      <c r="B244" s="8" t="s">
        <v>1</v>
      </c>
      <c r="C244" s="8" t="s">
        <v>274</v>
      </c>
      <c r="D244" s="9">
        <v>436228</v>
      </c>
      <c r="E244" s="9">
        <v>218720</v>
      </c>
      <c r="F244" s="10">
        <v>100</v>
      </c>
      <c r="G244" s="11"/>
      <c r="H244" s="11"/>
      <c r="I244" s="11"/>
      <c r="J244" s="11">
        <v>1.2749999999999999</v>
      </c>
      <c r="K244" s="11">
        <v>0.65800000000000003</v>
      </c>
      <c r="L244" s="11"/>
      <c r="M244" s="11">
        <v>0.66</v>
      </c>
      <c r="N244" s="11">
        <v>0.85029999999999994</v>
      </c>
      <c r="O244" s="20">
        <f t="shared" si="23"/>
        <v>0.86080000000000001</v>
      </c>
      <c r="P244" s="21"/>
      <c r="Q244" s="25">
        <v>0.77</v>
      </c>
      <c r="R244" s="26"/>
      <c r="S244" s="27"/>
      <c r="T244" s="27"/>
      <c r="U244" s="27">
        <v>0.83</v>
      </c>
      <c r="V244" s="27">
        <v>0.85799999999999998</v>
      </c>
      <c r="W244" s="28">
        <f t="shared" si="22"/>
        <v>0.84399999999999997</v>
      </c>
      <c r="X244" s="11"/>
      <c r="Y244" s="11"/>
      <c r="Z244" s="11"/>
      <c r="AA244" s="11"/>
      <c r="AB244" s="11"/>
      <c r="AC244" s="27"/>
      <c r="AD244" s="27">
        <v>0.56000000000000005</v>
      </c>
      <c r="AE244" s="31">
        <f t="shared" si="24"/>
        <v>0.56000000000000005</v>
      </c>
      <c r="AF244" s="32">
        <f t="shared" si="25"/>
        <v>0.75870000000000004</v>
      </c>
      <c r="AG244" s="11">
        <f t="shared" si="26"/>
        <v>75.87</v>
      </c>
      <c r="AH244" s="34"/>
      <c r="AI244" s="34"/>
      <c r="AJ244" s="34"/>
      <c r="AK244" s="34"/>
      <c r="AL244" s="34"/>
      <c r="AM244" s="34"/>
      <c r="AN244" s="34"/>
      <c r="AO244" s="34"/>
      <c r="AP244" s="34"/>
      <c r="AQ244" s="34"/>
      <c r="AR244" s="34"/>
      <c r="AS244" s="34"/>
      <c r="AT244" s="34"/>
      <c r="AU244" s="34"/>
      <c r="AV244" s="34"/>
      <c r="AW244" s="34"/>
      <c r="AX244" s="34"/>
      <c r="AY244" s="34"/>
      <c r="AZ244" s="34"/>
      <c r="BA244" s="34"/>
      <c r="BB244" s="34"/>
      <c r="BC244" s="34"/>
      <c r="BD244" s="34"/>
      <c r="BE244" s="34"/>
      <c r="BF244" s="34"/>
      <c r="BG244" s="34"/>
      <c r="BH244" s="34"/>
      <c r="BI244" s="34"/>
      <c r="BJ244" s="34"/>
      <c r="BK244" s="34"/>
      <c r="BL244" s="34"/>
      <c r="BM244" s="34"/>
      <c r="BN244" s="34"/>
      <c r="BO244" s="34"/>
      <c r="BP244" s="34"/>
      <c r="BQ244" s="34"/>
      <c r="BR244" s="34"/>
      <c r="BS244" s="34"/>
      <c r="BT244" s="34"/>
      <c r="BU244" s="34"/>
      <c r="BV244" s="34"/>
      <c r="BW244" s="34"/>
      <c r="BX244" s="34"/>
      <c r="BY244" s="34"/>
      <c r="BZ244" s="34"/>
    </row>
    <row r="245" spans="1:78" ht="147.75" customHeight="1">
      <c r="A245" s="7">
        <f t="shared" si="21"/>
        <v>244</v>
      </c>
      <c r="B245" s="8" t="s">
        <v>1</v>
      </c>
      <c r="C245" s="8" t="s">
        <v>275</v>
      </c>
      <c r="D245" s="9">
        <v>436229</v>
      </c>
      <c r="E245" s="9">
        <v>218721</v>
      </c>
      <c r="F245" s="10">
        <v>100</v>
      </c>
      <c r="G245" s="11"/>
      <c r="H245" s="11"/>
      <c r="I245" s="11"/>
      <c r="J245" s="11">
        <v>1.38</v>
      </c>
      <c r="K245" s="11">
        <v>0.7</v>
      </c>
      <c r="L245" s="11"/>
      <c r="M245" s="11">
        <v>0.7</v>
      </c>
      <c r="N245" s="11">
        <v>0.87970000000000004</v>
      </c>
      <c r="O245" s="20">
        <f t="shared" si="23"/>
        <v>0.91490000000000005</v>
      </c>
      <c r="P245" s="21"/>
      <c r="Q245" s="25">
        <v>0.67</v>
      </c>
      <c r="R245" s="26"/>
      <c r="S245" s="27"/>
      <c r="T245" s="27"/>
      <c r="U245" s="27">
        <v>0.84</v>
      </c>
      <c r="V245" s="27">
        <v>0.85799999999999998</v>
      </c>
      <c r="W245" s="28">
        <f t="shared" si="22"/>
        <v>0.84899999999999998</v>
      </c>
      <c r="X245" s="11"/>
      <c r="Y245" s="11"/>
      <c r="Z245" s="11"/>
      <c r="AA245" s="11"/>
      <c r="AB245" s="11">
        <v>0.75</v>
      </c>
      <c r="AC245" s="27">
        <v>0.5</v>
      </c>
      <c r="AD245" s="27">
        <v>0.57999999999999996</v>
      </c>
      <c r="AE245" s="31">
        <f t="shared" si="24"/>
        <v>0.61</v>
      </c>
      <c r="AF245" s="32">
        <f t="shared" si="25"/>
        <v>0.76090000000000002</v>
      </c>
      <c r="AG245" s="11">
        <f t="shared" si="26"/>
        <v>76.09</v>
      </c>
      <c r="AH245" s="34"/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4"/>
      <c r="AT245" s="34"/>
      <c r="AU245" s="34"/>
      <c r="AV245" s="34"/>
      <c r="AW245" s="34"/>
      <c r="AX245" s="34"/>
      <c r="AY245" s="34"/>
      <c r="AZ245" s="34"/>
      <c r="BA245" s="34"/>
      <c r="BB245" s="34"/>
      <c r="BC245" s="34"/>
      <c r="BD245" s="34"/>
      <c r="BE245" s="34"/>
      <c r="BF245" s="34"/>
      <c r="BG245" s="34"/>
      <c r="BH245" s="34"/>
      <c r="BI245" s="34"/>
      <c r="BJ245" s="34"/>
      <c r="BK245" s="34"/>
      <c r="BL245" s="34"/>
      <c r="BM245" s="34"/>
      <c r="BN245" s="34"/>
      <c r="BO245" s="34"/>
      <c r="BP245" s="34"/>
      <c r="BQ245" s="34"/>
      <c r="BR245" s="34"/>
      <c r="BS245" s="34"/>
      <c r="BT245" s="34"/>
      <c r="BU245" s="34"/>
      <c r="BV245" s="34"/>
      <c r="BW245" s="34"/>
      <c r="BX245" s="34"/>
      <c r="BY245" s="34"/>
      <c r="BZ245" s="34"/>
    </row>
    <row r="246" spans="1:78" ht="145.5" customHeight="1">
      <c r="A246" s="7">
        <f t="shared" si="21"/>
        <v>245</v>
      </c>
      <c r="B246" s="8" t="s">
        <v>1</v>
      </c>
      <c r="C246" s="8" t="s">
        <v>276</v>
      </c>
      <c r="D246" s="9">
        <v>435986</v>
      </c>
      <c r="E246" s="9">
        <v>218722</v>
      </c>
      <c r="F246" s="10">
        <v>18000</v>
      </c>
      <c r="G246" s="11"/>
      <c r="H246" s="11"/>
      <c r="I246" s="11"/>
      <c r="J246" s="11">
        <v>1.23</v>
      </c>
      <c r="K246" s="11">
        <v>0.77</v>
      </c>
      <c r="L246" s="11"/>
      <c r="M246" s="11">
        <v>0.74</v>
      </c>
      <c r="N246" s="11">
        <v>0.93430000000000002</v>
      </c>
      <c r="O246" s="20">
        <f t="shared" si="23"/>
        <v>0.91849999999999998</v>
      </c>
      <c r="P246" s="21"/>
      <c r="Q246" s="25">
        <v>0.7</v>
      </c>
      <c r="R246" s="26"/>
      <c r="S246" s="27"/>
      <c r="T246" s="27"/>
      <c r="U246" s="27">
        <v>0.9</v>
      </c>
      <c r="V246" s="27">
        <v>0.89800000000000002</v>
      </c>
      <c r="W246" s="28">
        <f t="shared" si="22"/>
        <v>0.89900000000000002</v>
      </c>
      <c r="X246" s="11">
        <v>0.62</v>
      </c>
      <c r="Y246" s="11"/>
      <c r="Z246" s="11">
        <v>1.03</v>
      </c>
      <c r="AA246" s="11"/>
      <c r="AB246" s="11">
        <v>0.51</v>
      </c>
      <c r="AC246" s="27">
        <v>0.54</v>
      </c>
      <c r="AD246" s="27">
        <v>0.5</v>
      </c>
      <c r="AE246" s="31">
        <f t="shared" si="24"/>
        <v>0.64</v>
      </c>
      <c r="AF246" s="32">
        <f t="shared" si="25"/>
        <v>0.7893</v>
      </c>
      <c r="AG246" s="11">
        <f t="shared" si="26"/>
        <v>14207.4</v>
      </c>
      <c r="AH246" s="34"/>
      <c r="AI246" s="34"/>
      <c r="AJ246" s="34"/>
      <c r="AK246" s="34"/>
      <c r="AL246" s="34"/>
      <c r="AM246" s="34"/>
      <c r="AN246" s="34"/>
      <c r="AO246" s="34"/>
      <c r="AP246" s="34"/>
      <c r="AQ246" s="34"/>
      <c r="AR246" s="34"/>
      <c r="AS246" s="34"/>
      <c r="AT246" s="34"/>
      <c r="AU246" s="34"/>
      <c r="AV246" s="34"/>
      <c r="AW246" s="34"/>
      <c r="AX246" s="34"/>
      <c r="AY246" s="34"/>
      <c r="AZ246" s="34"/>
      <c r="BA246" s="34"/>
      <c r="BB246" s="34"/>
      <c r="BC246" s="34"/>
      <c r="BD246" s="34"/>
      <c r="BE246" s="34"/>
      <c r="BF246" s="34"/>
      <c r="BG246" s="34"/>
      <c r="BH246" s="34"/>
      <c r="BI246" s="34"/>
      <c r="BJ246" s="34"/>
      <c r="BK246" s="34"/>
      <c r="BL246" s="34"/>
      <c r="BM246" s="34"/>
      <c r="BN246" s="34"/>
      <c r="BO246" s="34"/>
      <c r="BP246" s="34"/>
      <c r="BQ246" s="34"/>
      <c r="BR246" s="34"/>
      <c r="BS246" s="34"/>
      <c r="BT246" s="34"/>
      <c r="BU246" s="34"/>
      <c r="BV246" s="34"/>
      <c r="BW246" s="34"/>
      <c r="BX246" s="34"/>
      <c r="BY246" s="34"/>
      <c r="BZ246" s="34"/>
    </row>
    <row r="247" spans="1:78" ht="143.25" customHeight="1">
      <c r="A247" s="7">
        <f t="shared" si="21"/>
        <v>246</v>
      </c>
      <c r="B247" s="8" t="s">
        <v>1</v>
      </c>
      <c r="C247" s="8" t="s">
        <v>277</v>
      </c>
      <c r="D247" s="9">
        <v>435982</v>
      </c>
      <c r="E247" s="9">
        <v>218723</v>
      </c>
      <c r="F247" s="10">
        <v>4000</v>
      </c>
      <c r="G247" s="11"/>
      <c r="H247" s="11"/>
      <c r="I247" s="11"/>
      <c r="J247" s="11">
        <v>1.56</v>
      </c>
      <c r="K247" s="11"/>
      <c r="L247" s="11"/>
      <c r="M247" s="11">
        <v>0.78</v>
      </c>
      <c r="N247" s="11">
        <v>0.99780000000000002</v>
      </c>
      <c r="O247" s="20">
        <f t="shared" si="23"/>
        <v>1.1126</v>
      </c>
      <c r="P247" s="21"/>
      <c r="Q247" s="25">
        <v>0.7</v>
      </c>
      <c r="R247" s="26"/>
      <c r="S247" s="27"/>
      <c r="T247" s="27"/>
      <c r="U247" s="27">
        <v>0.95</v>
      </c>
      <c r="V247" s="27">
        <v>0.91800000000000004</v>
      </c>
      <c r="W247" s="28">
        <f t="shared" si="22"/>
        <v>0.93400000000000005</v>
      </c>
      <c r="X247" s="11">
        <v>0.85</v>
      </c>
      <c r="Y247" s="11">
        <v>0.5</v>
      </c>
      <c r="Z247" s="11"/>
      <c r="AA247" s="11"/>
      <c r="AB247" s="11">
        <v>0.52</v>
      </c>
      <c r="AC247" s="27"/>
      <c r="AD247" s="27">
        <v>0.52</v>
      </c>
      <c r="AE247" s="31">
        <f t="shared" si="24"/>
        <v>0.59750000000000003</v>
      </c>
      <c r="AF247" s="32">
        <f t="shared" si="25"/>
        <v>0.83599999999999997</v>
      </c>
      <c r="AG247" s="11">
        <f t="shared" si="26"/>
        <v>3344</v>
      </c>
      <c r="AH247" s="34"/>
      <c r="AI247" s="34"/>
      <c r="AJ247" s="34"/>
      <c r="AK247" s="34"/>
      <c r="AL247" s="34"/>
      <c r="AM247" s="34"/>
      <c r="AN247" s="34"/>
      <c r="AO247" s="34"/>
      <c r="AP247" s="34"/>
      <c r="AQ247" s="34"/>
      <c r="AR247" s="34"/>
      <c r="AS247" s="34"/>
      <c r="AT247" s="34"/>
      <c r="AU247" s="34"/>
      <c r="AV247" s="34"/>
      <c r="AW247" s="34"/>
      <c r="AX247" s="34"/>
      <c r="AY247" s="34"/>
      <c r="AZ247" s="34"/>
      <c r="BA247" s="34"/>
      <c r="BB247" s="34"/>
      <c r="BC247" s="34"/>
      <c r="BD247" s="34"/>
      <c r="BE247" s="34"/>
      <c r="BF247" s="34"/>
      <c r="BG247" s="34"/>
      <c r="BH247" s="34"/>
      <c r="BI247" s="34"/>
      <c r="BJ247" s="34"/>
      <c r="BK247" s="34"/>
      <c r="BL247" s="34"/>
      <c r="BM247" s="34"/>
      <c r="BN247" s="34"/>
      <c r="BO247" s="34"/>
      <c r="BP247" s="34"/>
      <c r="BQ247" s="34"/>
      <c r="BR247" s="34"/>
      <c r="BS247" s="34"/>
      <c r="BT247" s="34"/>
      <c r="BU247" s="34"/>
      <c r="BV247" s="34"/>
      <c r="BW247" s="34"/>
      <c r="BX247" s="34"/>
      <c r="BY247" s="34"/>
      <c r="BZ247" s="34"/>
    </row>
    <row r="248" spans="1:78" ht="192" customHeight="1">
      <c r="A248" s="7">
        <f t="shared" si="21"/>
        <v>247</v>
      </c>
      <c r="B248" s="8" t="s">
        <v>1</v>
      </c>
      <c r="C248" s="8" t="s">
        <v>278</v>
      </c>
      <c r="D248" s="9">
        <v>436010</v>
      </c>
      <c r="E248" s="9">
        <v>218724</v>
      </c>
      <c r="F248" s="10">
        <v>100</v>
      </c>
      <c r="G248" s="11"/>
      <c r="H248" s="11"/>
      <c r="I248" s="11"/>
      <c r="J248" s="11"/>
      <c r="K248" s="11">
        <v>4.5359999999999996</v>
      </c>
      <c r="L248" s="11"/>
      <c r="M248" s="11">
        <v>3.6</v>
      </c>
      <c r="N248" s="11">
        <v>3.6</v>
      </c>
      <c r="O248" s="20">
        <f t="shared" si="23"/>
        <v>3.9119999999999999</v>
      </c>
      <c r="P248" s="21"/>
      <c r="Q248" s="25">
        <v>3.16</v>
      </c>
      <c r="R248" s="26"/>
      <c r="S248" s="27"/>
      <c r="T248" s="27"/>
      <c r="U248" s="27">
        <v>5.21</v>
      </c>
      <c r="V248" s="27"/>
      <c r="W248" s="28">
        <f t="shared" si="22"/>
        <v>5.21</v>
      </c>
      <c r="X248" s="11"/>
      <c r="Y248" s="11"/>
      <c r="Z248" s="11"/>
      <c r="AA248" s="11"/>
      <c r="AB248" s="11">
        <v>2.08</v>
      </c>
      <c r="AC248" s="27"/>
      <c r="AD248" s="27">
        <v>2.15</v>
      </c>
      <c r="AE248" s="31">
        <f t="shared" si="24"/>
        <v>2.1150000000000002</v>
      </c>
      <c r="AF248" s="32">
        <f t="shared" si="25"/>
        <v>3.5992000000000002</v>
      </c>
      <c r="AG248" s="11">
        <f t="shared" si="26"/>
        <v>359.92</v>
      </c>
      <c r="AH248" s="34"/>
      <c r="AI248" s="34"/>
      <c r="AJ248" s="34"/>
      <c r="AK248" s="34"/>
      <c r="AL248" s="34"/>
      <c r="AM248" s="34"/>
      <c r="AN248" s="34"/>
      <c r="AO248" s="34"/>
      <c r="AP248" s="34"/>
      <c r="AQ248" s="34"/>
      <c r="AR248" s="34"/>
      <c r="AS248" s="34"/>
      <c r="AT248" s="34"/>
      <c r="AU248" s="34"/>
      <c r="AV248" s="34"/>
      <c r="AW248" s="34"/>
      <c r="AX248" s="34"/>
      <c r="AY248" s="34"/>
      <c r="AZ248" s="34"/>
      <c r="BA248" s="34"/>
      <c r="BB248" s="34"/>
      <c r="BC248" s="34"/>
      <c r="BD248" s="34"/>
      <c r="BE248" s="34"/>
      <c r="BF248" s="34"/>
      <c r="BG248" s="34"/>
      <c r="BH248" s="34"/>
      <c r="BI248" s="34"/>
      <c r="BJ248" s="34"/>
      <c r="BK248" s="34"/>
      <c r="BL248" s="34"/>
      <c r="BM248" s="34"/>
      <c r="BN248" s="34"/>
      <c r="BO248" s="34"/>
      <c r="BP248" s="34"/>
      <c r="BQ248" s="34"/>
      <c r="BR248" s="34"/>
      <c r="BS248" s="34"/>
      <c r="BT248" s="34"/>
      <c r="BU248" s="34"/>
      <c r="BV248" s="34"/>
      <c r="BW248" s="34"/>
      <c r="BX248" s="34"/>
      <c r="BY248" s="34"/>
      <c r="BZ248" s="34"/>
    </row>
    <row r="249" spans="1:78" ht="60" customHeight="1" thickBot="1">
      <c r="A249" s="59">
        <f t="shared" si="21"/>
        <v>248</v>
      </c>
      <c r="B249" s="35" t="s">
        <v>1</v>
      </c>
      <c r="C249" s="35" t="s">
        <v>279</v>
      </c>
      <c r="D249" s="60">
        <v>477927</v>
      </c>
      <c r="E249" s="60">
        <v>218726</v>
      </c>
      <c r="F249" s="61">
        <v>26</v>
      </c>
      <c r="G249" s="62"/>
      <c r="H249" s="62"/>
      <c r="I249" s="62"/>
      <c r="J249" s="62">
        <v>57</v>
      </c>
      <c r="K249" s="62"/>
      <c r="L249" s="62"/>
      <c r="M249" s="62"/>
      <c r="N249" s="62">
        <v>36.479999999999997</v>
      </c>
      <c r="O249" s="63">
        <f t="shared" si="23"/>
        <v>46.74</v>
      </c>
      <c r="P249" s="64"/>
      <c r="Q249" s="65">
        <v>20.079999999999998</v>
      </c>
      <c r="R249" s="66"/>
      <c r="S249" s="67"/>
      <c r="T249" s="67">
        <v>76.95</v>
      </c>
      <c r="U249" s="67">
        <v>31.83</v>
      </c>
      <c r="V249" s="67"/>
      <c r="W249" s="68">
        <f t="shared" si="22"/>
        <v>54.39</v>
      </c>
      <c r="X249" s="62"/>
      <c r="Y249" s="62"/>
      <c r="Z249" s="62"/>
      <c r="AA249" s="62"/>
      <c r="AB249" s="62"/>
      <c r="AC249" s="67"/>
      <c r="AD249" s="67">
        <v>20.100000000000001</v>
      </c>
      <c r="AE249" s="69">
        <f t="shared" si="24"/>
        <v>20.100000000000001</v>
      </c>
      <c r="AF249" s="70">
        <f t="shared" si="25"/>
        <v>35.327500000000001</v>
      </c>
      <c r="AG249" s="62">
        <f t="shared" si="26"/>
        <v>918.51499999999999</v>
      </c>
      <c r="AH249" s="34"/>
      <c r="AI249" s="34"/>
      <c r="AJ249" s="34"/>
      <c r="AK249" s="34"/>
      <c r="AL249" s="34"/>
      <c r="AM249" s="34"/>
      <c r="AN249" s="34"/>
      <c r="AO249" s="34"/>
      <c r="AP249" s="34"/>
      <c r="AQ249" s="34"/>
      <c r="AR249" s="34"/>
      <c r="AS249" s="34"/>
      <c r="AT249" s="34"/>
      <c r="AU249" s="34"/>
      <c r="AV249" s="34"/>
      <c r="AW249" s="34"/>
      <c r="AX249" s="34"/>
      <c r="AY249" s="34"/>
      <c r="AZ249" s="34"/>
      <c r="BA249" s="34"/>
      <c r="BB249" s="34"/>
      <c r="BC249" s="34"/>
      <c r="BD249" s="34"/>
      <c r="BE249" s="34"/>
      <c r="BF249" s="34"/>
      <c r="BG249" s="34"/>
      <c r="BH249" s="34"/>
      <c r="BI249" s="34"/>
      <c r="BJ249" s="34"/>
      <c r="BK249" s="34"/>
      <c r="BL249" s="34"/>
      <c r="BM249" s="34"/>
      <c r="BN249" s="34"/>
      <c r="BO249" s="34"/>
      <c r="BP249" s="34"/>
      <c r="BQ249" s="34"/>
      <c r="BR249" s="34"/>
      <c r="BS249" s="34"/>
      <c r="BT249" s="34"/>
      <c r="BU249" s="34"/>
      <c r="BV249" s="34"/>
      <c r="BW249" s="34"/>
      <c r="BX249" s="34"/>
      <c r="BY249" s="34"/>
      <c r="BZ249" s="34"/>
    </row>
    <row r="250" spans="1:78" s="97" customFormat="1" ht="69.75" customHeight="1" thickBot="1">
      <c r="A250" s="83">
        <f t="shared" si="21"/>
        <v>249</v>
      </c>
      <c r="B250" s="84" t="s">
        <v>1</v>
      </c>
      <c r="C250" s="84" t="s">
        <v>280</v>
      </c>
      <c r="D250" s="85">
        <v>464550</v>
      </c>
      <c r="E250" s="85">
        <v>218727</v>
      </c>
      <c r="F250" s="86">
        <v>26</v>
      </c>
      <c r="G250" s="87"/>
      <c r="H250" s="87"/>
      <c r="I250" s="87"/>
      <c r="J250" s="87">
        <v>57</v>
      </c>
      <c r="K250" s="87"/>
      <c r="L250" s="87"/>
      <c r="M250" s="87"/>
      <c r="N250" s="87">
        <v>43.32</v>
      </c>
      <c r="O250" s="88">
        <f t="shared" si="23"/>
        <v>50.16</v>
      </c>
      <c r="P250" s="89"/>
      <c r="Q250" s="90">
        <v>30.8</v>
      </c>
      <c r="R250" s="91"/>
      <c r="S250" s="92"/>
      <c r="T250" s="92">
        <v>109.95</v>
      </c>
      <c r="U250" s="92">
        <v>38.4</v>
      </c>
      <c r="V250" s="92"/>
      <c r="W250" s="93">
        <f t="shared" si="22"/>
        <v>74.174999999999997</v>
      </c>
      <c r="X250" s="87"/>
      <c r="Y250" s="87"/>
      <c r="Z250" s="87"/>
      <c r="AA250" s="87"/>
      <c r="AB250" s="87"/>
      <c r="AC250" s="92"/>
      <c r="AD250" s="92">
        <v>24.6</v>
      </c>
      <c r="AE250" s="94">
        <f t="shared" si="24"/>
        <v>24.6</v>
      </c>
      <c r="AF250" s="95">
        <f t="shared" si="25"/>
        <v>44.933700000000002</v>
      </c>
      <c r="AG250" s="87">
        <f t="shared" si="26"/>
        <v>1168.2762</v>
      </c>
      <c r="AH250" s="96"/>
      <c r="AI250" s="96"/>
      <c r="AJ250" s="96"/>
      <c r="AK250" s="96"/>
      <c r="AL250" s="96"/>
      <c r="AM250" s="96"/>
      <c r="AN250" s="96"/>
      <c r="AO250" s="96"/>
      <c r="AP250" s="96"/>
      <c r="AQ250" s="96"/>
      <c r="AR250" s="96"/>
      <c r="AS250" s="96"/>
      <c r="AT250" s="96"/>
      <c r="AU250" s="96"/>
      <c r="AV250" s="96"/>
      <c r="AW250" s="96"/>
      <c r="AX250" s="96"/>
      <c r="AY250" s="96"/>
      <c r="AZ250" s="96"/>
      <c r="BA250" s="96"/>
      <c r="BB250" s="96"/>
      <c r="BC250" s="96"/>
      <c r="BD250" s="96"/>
      <c r="BE250" s="96"/>
      <c r="BF250" s="96"/>
      <c r="BG250" s="96"/>
      <c r="BH250" s="96"/>
      <c r="BI250" s="96"/>
      <c r="BJ250" s="96"/>
      <c r="BK250" s="96"/>
      <c r="BL250" s="96"/>
      <c r="BM250" s="96"/>
      <c r="BN250" s="96"/>
      <c r="BO250" s="96"/>
      <c r="BP250" s="96"/>
      <c r="BQ250" s="96"/>
      <c r="BR250" s="96"/>
      <c r="BS250" s="96"/>
      <c r="BT250" s="96"/>
      <c r="BU250" s="96"/>
      <c r="BV250" s="96"/>
      <c r="BW250" s="96"/>
      <c r="BX250" s="96"/>
      <c r="BY250" s="96"/>
      <c r="BZ250" s="96"/>
    </row>
    <row r="251" spans="1:78" ht="141" customHeight="1">
      <c r="A251" s="71">
        <f t="shared" si="21"/>
        <v>250</v>
      </c>
      <c r="B251" s="12" t="s">
        <v>1</v>
      </c>
      <c r="C251" s="12" t="s">
        <v>281</v>
      </c>
      <c r="D251" s="72">
        <v>407724</v>
      </c>
      <c r="E251" s="72">
        <v>218728</v>
      </c>
      <c r="F251" s="73">
        <v>10</v>
      </c>
      <c r="G251" s="74"/>
      <c r="H251" s="74"/>
      <c r="I251" s="74"/>
      <c r="J251" s="74">
        <v>267</v>
      </c>
      <c r="K251" s="74"/>
      <c r="L251" s="74">
        <v>496</v>
      </c>
      <c r="M251" s="74"/>
      <c r="N251" s="74"/>
      <c r="O251" s="75">
        <f t="shared" si="23"/>
        <v>381.5</v>
      </c>
      <c r="P251" s="76"/>
      <c r="Q251" s="77">
        <v>121.49</v>
      </c>
      <c r="R251" s="78"/>
      <c r="S251" s="79"/>
      <c r="T251" s="79">
        <v>347.95</v>
      </c>
      <c r="U251" s="79">
        <v>403.5</v>
      </c>
      <c r="V251" s="79"/>
      <c r="W251" s="80">
        <f t="shared" si="22"/>
        <v>375.72500000000002</v>
      </c>
      <c r="X251" s="74"/>
      <c r="Y251" s="74"/>
      <c r="Z251" s="74"/>
      <c r="AA251" s="74"/>
      <c r="AB251" s="74"/>
      <c r="AC251" s="79"/>
      <c r="AD251" s="79">
        <v>90</v>
      </c>
      <c r="AE251" s="81">
        <f t="shared" si="24"/>
        <v>90</v>
      </c>
      <c r="AF251" s="82">
        <f t="shared" si="25"/>
        <v>242.17869999999999</v>
      </c>
      <c r="AG251" s="74">
        <f t="shared" si="26"/>
        <v>2421.7869999999998</v>
      </c>
      <c r="AH251" s="34"/>
      <c r="AI251" s="34"/>
      <c r="AJ251" s="34"/>
      <c r="AK251" s="34"/>
      <c r="AL251" s="34"/>
      <c r="AM251" s="34"/>
      <c r="AN251" s="34"/>
      <c r="AO251" s="34"/>
      <c r="AP251" s="34"/>
      <c r="AQ251" s="34"/>
      <c r="AR251" s="34"/>
      <c r="AS251" s="34"/>
      <c r="AT251" s="34"/>
      <c r="AU251" s="34"/>
      <c r="AV251" s="34"/>
      <c r="AW251" s="34"/>
      <c r="AX251" s="34"/>
      <c r="AY251" s="34"/>
      <c r="AZ251" s="34"/>
      <c r="BA251" s="34"/>
      <c r="BB251" s="34"/>
      <c r="BC251" s="34"/>
      <c r="BD251" s="34"/>
      <c r="BE251" s="34"/>
      <c r="BF251" s="34"/>
      <c r="BG251" s="34"/>
      <c r="BH251" s="34"/>
      <c r="BI251" s="34"/>
      <c r="BJ251" s="34"/>
      <c r="BK251" s="34"/>
      <c r="BL251" s="34"/>
      <c r="BM251" s="34"/>
      <c r="BN251" s="34"/>
      <c r="BO251" s="34"/>
      <c r="BP251" s="34"/>
      <c r="BQ251" s="34"/>
      <c r="BR251" s="34"/>
      <c r="BS251" s="34"/>
      <c r="BT251" s="34"/>
      <c r="BU251" s="34"/>
      <c r="BV251" s="34"/>
      <c r="BW251" s="34"/>
      <c r="BX251" s="34"/>
      <c r="BY251" s="34"/>
      <c r="BZ251" s="34"/>
    </row>
    <row r="252" spans="1:78" ht="106.5" customHeight="1">
      <c r="A252" s="7">
        <f t="shared" si="21"/>
        <v>251</v>
      </c>
      <c r="B252" s="8" t="s">
        <v>1</v>
      </c>
      <c r="C252" s="16" t="s">
        <v>282</v>
      </c>
      <c r="D252" s="13">
        <v>278670</v>
      </c>
      <c r="E252" s="13">
        <v>218730</v>
      </c>
      <c r="F252" s="10">
        <v>10</v>
      </c>
      <c r="G252" s="11"/>
      <c r="H252" s="11"/>
      <c r="I252" s="11"/>
      <c r="J252" s="11">
        <v>54.9</v>
      </c>
      <c r="K252" s="11"/>
      <c r="L252" s="11"/>
      <c r="M252" s="11"/>
      <c r="N252" s="11"/>
      <c r="O252" s="20">
        <f t="shared" si="23"/>
        <v>54.9</v>
      </c>
      <c r="P252" s="21"/>
      <c r="Q252" s="25"/>
      <c r="R252" s="26"/>
      <c r="S252" s="27"/>
      <c r="T252" s="27"/>
      <c r="U252" s="27">
        <v>32.06</v>
      </c>
      <c r="V252" s="27"/>
      <c r="W252" s="28">
        <f t="shared" si="22"/>
        <v>32.06</v>
      </c>
      <c r="X252" s="11"/>
      <c r="Y252" s="11"/>
      <c r="Z252" s="11"/>
      <c r="AA252" s="11"/>
      <c r="AB252" s="11"/>
      <c r="AC252" s="27"/>
      <c r="AD252" s="27"/>
      <c r="AE252" s="31"/>
      <c r="AF252" s="32">
        <f t="shared" si="25"/>
        <v>43.48</v>
      </c>
      <c r="AG252" s="11">
        <f t="shared" si="26"/>
        <v>434.79999999999995</v>
      </c>
      <c r="AH252" s="34"/>
      <c r="AI252" s="34"/>
      <c r="AJ252" s="34"/>
      <c r="AK252" s="34"/>
      <c r="AL252" s="34"/>
      <c r="AM252" s="34"/>
      <c r="AN252" s="34"/>
      <c r="AO252" s="34"/>
      <c r="AP252" s="34"/>
      <c r="AQ252" s="34"/>
      <c r="AR252" s="34"/>
      <c r="AS252" s="34"/>
      <c r="AT252" s="34"/>
      <c r="AU252" s="34"/>
      <c r="AV252" s="34"/>
      <c r="AW252" s="34"/>
      <c r="AX252" s="34"/>
      <c r="AY252" s="34"/>
      <c r="AZ252" s="34"/>
      <c r="BA252" s="34"/>
      <c r="BB252" s="34"/>
      <c r="BC252" s="34"/>
      <c r="BD252" s="34"/>
      <c r="BE252" s="34"/>
      <c r="BF252" s="34"/>
      <c r="BG252" s="34"/>
      <c r="BH252" s="34"/>
      <c r="BI252" s="34"/>
      <c r="BJ252" s="34"/>
      <c r="BK252" s="34"/>
      <c r="BL252" s="34"/>
      <c r="BM252" s="34"/>
      <c r="BN252" s="34"/>
      <c r="BO252" s="34"/>
      <c r="BP252" s="34"/>
      <c r="BQ252" s="34"/>
      <c r="BR252" s="34"/>
      <c r="BS252" s="34"/>
      <c r="BT252" s="34"/>
      <c r="BU252" s="34"/>
      <c r="BV252" s="34"/>
      <c r="BW252" s="34"/>
      <c r="BX252" s="34"/>
      <c r="BY252" s="34"/>
      <c r="BZ252" s="34"/>
    </row>
    <row r="253" spans="1:78" ht="123" customHeight="1">
      <c r="A253" s="7">
        <f t="shared" si="21"/>
        <v>252</v>
      </c>
      <c r="B253" s="8" t="s">
        <v>1</v>
      </c>
      <c r="C253" s="8" t="s">
        <v>283</v>
      </c>
      <c r="D253" s="13">
        <v>278669</v>
      </c>
      <c r="E253" s="13">
        <v>218731</v>
      </c>
      <c r="F253" s="10">
        <v>10</v>
      </c>
      <c r="G253" s="11"/>
      <c r="H253" s="11"/>
      <c r="I253" s="11"/>
      <c r="J253" s="11">
        <v>54.9</v>
      </c>
      <c r="K253" s="11"/>
      <c r="L253" s="11"/>
      <c r="M253" s="11"/>
      <c r="N253" s="11"/>
      <c r="O253" s="20">
        <f t="shared" si="23"/>
        <v>54.9</v>
      </c>
      <c r="P253" s="21"/>
      <c r="Q253" s="25"/>
      <c r="R253" s="26"/>
      <c r="S253" s="27"/>
      <c r="T253" s="27"/>
      <c r="U253" s="27">
        <v>32.06</v>
      </c>
      <c r="V253" s="27"/>
      <c r="W253" s="28">
        <f t="shared" si="22"/>
        <v>32.06</v>
      </c>
      <c r="X253" s="11"/>
      <c r="Y253" s="11"/>
      <c r="Z253" s="11"/>
      <c r="AA253" s="11"/>
      <c r="AB253" s="11"/>
      <c r="AC253" s="27"/>
      <c r="AD253" s="27"/>
      <c r="AE253" s="31"/>
      <c r="AF253" s="32">
        <f t="shared" si="25"/>
        <v>43.48</v>
      </c>
      <c r="AG253" s="11">
        <f t="shared" si="26"/>
        <v>434.79999999999995</v>
      </c>
      <c r="AH253" s="34"/>
      <c r="AI253" s="34"/>
      <c r="AJ253" s="34"/>
      <c r="AK253" s="34"/>
      <c r="AL253" s="34"/>
      <c r="AM253" s="34"/>
      <c r="AN253" s="34"/>
      <c r="AO253" s="34"/>
      <c r="AP253" s="34"/>
      <c r="AQ253" s="34"/>
      <c r="AR253" s="34"/>
      <c r="AS253" s="34"/>
      <c r="AT253" s="34"/>
      <c r="AU253" s="34"/>
      <c r="AV253" s="34"/>
      <c r="AW253" s="34"/>
      <c r="AX253" s="34"/>
      <c r="AY253" s="34"/>
      <c r="AZ253" s="34"/>
      <c r="BA253" s="34"/>
      <c r="BB253" s="34"/>
      <c r="BC253" s="34"/>
      <c r="BD253" s="34"/>
      <c r="BE253" s="34"/>
      <c r="BF253" s="34"/>
      <c r="BG253" s="34"/>
      <c r="BH253" s="34"/>
      <c r="BI253" s="34"/>
      <c r="BJ253" s="34"/>
      <c r="BK253" s="34"/>
      <c r="BL253" s="34"/>
      <c r="BM253" s="34"/>
      <c r="BN253" s="34"/>
      <c r="BO253" s="34"/>
      <c r="BP253" s="34"/>
      <c r="BQ253" s="34"/>
      <c r="BR253" s="34"/>
      <c r="BS253" s="34"/>
      <c r="BT253" s="34"/>
      <c r="BU253" s="34"/>
      <c r="BV253" s="34"/>
      <c r="BW253" s="34"/>
      <c r="BX253" s="34"/>
      <c r="BY253" s="34"/>
      <c r="BZ253" s="34"/>
    </row>
    <row r="254" spans="1:78" ht="80.25" customHeight="1">
      <c r="A254" s="7">
        <f t="shared" si="21"/>
        <v>253</v>
      </c>
      <c r="B254" s="8" t="s">
        <v>1</v>
      </c>
      <c r="C254" s="8" t="s">
        <v>284</v>
      </c>
      <c r="D254" s="9">
        <v>427815</v>
      </c>
      <c r="E254" s="9">
        <v>218732</v>
      </c>
      <c r="F254" s="10">
        <v>15</v>
      </c>
      <c r="G254" s="11"/>
      <c r="H254" s="11"/>
      <c r="I254" s="11"/>
      <c r="J254" s="11"/>
      <c r="K254" s="11"/>
      <c r="L254" s="11"/>
      <c r="M254" s="11"/>
      <c r="N254" s="11">
        <v>240</v>
      </c>
      <c r="O254" s="20">
        <f t="shared" si="23"/>
        <v>240</v>
      </c>
      <c r="P254" s="21"/>
      <c r="Q254" s="25"/>
      <c r="R254" s="26"/>
      <c r="S254" s="27"/>
      <c r="T254" s="27">
        <v>198</v>
      </c>
      <c r="U254" s="27"/>
      <c r="V254" s="27"/>
      <c r="W254" s="28">
        <f t="shared" si="22"/>
        <v>198</v>
      </c>
      <c r="X254" s="11"/>
      <c r="Y254" s="11"/>
      <c r="Z254" s="11"/>
      <c r="AA254" s="11"/>
      <c r="AB254" s="11"/>
      <c r="AC254" s="27"/>
      <c r="AD254" s="27">
        <v>215.25</v>
      </c>
      <c r="AE254" s="31">
        <f t="shared" si="24"/>
        <v>215.25</v>
      </c>
      <c r="AF254" s="32">
        <f t="shared" si="25"/>
        <v>217.75</v>
      </c>
      <c r="AG254" s="11">
        <f t="shared" si="26"/>
        <v>3266.25</v>
      </c>
      <c r="AH254" s="34"/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4"/>
      <c r="AT254" s="34"/>
      <c r="AU254" s="34"/>
      <c r="AV254" s="34"/>
      <c r="AW254" s="34"/>
      <c r="AX254" s="34"/>
      <c r="AY254" s="34"/>
      <c r="AZ254" s="34"/>
      <c r="BA254" s="34"/>
      <c r="BB254" s="34"/>
      <c r="BC254" s="34"/>
      <c r="BD254" s="34"/>
      <c r="BE254" s="34"/>
      <c r="BF254" s="34"/>
      <c r="BG254" s="34"/>
      <c r="BH254" s="34"/>
      <c r="BI254" s="34"/>
      <c r="BJ254" s="34"/>
      <c r="BK254" s="34"/>
      <c r="BL254" s="34"/>
      <c r="BM254" s="34"/>
      <c r="BN254" s="34"/>
      <c r="BO254" s="34"/>
      <c r="BP254" s="34"/>
      <c r="BQ254" s="34"/>
      <c r="BR254" s="34"/>
      <c r="BS254" s="34"/>
      <c r="BT254" s="34"/>
      <c r="BU254" s="34"/>
      <c r="BV254" s="34"/>
      <c r="BW254" s="34"/>
      <c r="BX254" s="34"/>
      <c r="BY254" s="34"/>
      <c r="BZ254" s="34"/>
    </row>
    <row r="255" spans="1:78" ht="164.25" customHeight="1">
      <c r="A255" s="7">
        <f t="shared" si="21"/>
        <v>254</v>
      </c>
      <c r="B255" s="8" t="s">
        <v>1</v>
      </c>
      <c r="C255" s="8" t="s">
        <v>285</v>
      </c>
      <c r="D255" s="9">
        <v>474251</v>
      </c>
      <c r="E255" s="9">
        <v>218733</v>
      </c>
      <c r="F255" s="10">
        <v>10</v>
      </c>
      <c r="G255" s="11"/>
      <c r="H255" s="11"/>
      <c r="I255" s="11"/>
      <c r="J255" s="11">
        <v>195</v>
      </c>
      <c r="K255" s="11"/>
      <c r="L255" s="11"/>
      <c r="M255" s="11"/>
      <c r="N255" s="11">
        <v>154.572</v>
      </c>
      <c r="O255" s="20">
        <f t="shared" si="23"/>
        <v>174.786</v>
      </c>
      <c r="P255" s="21"/>
      <c r="Q255" s="25"/>
      <c r="R255" s="26"/>
      <c r="S255" s="27"/>
      <c r="T255" s="27">
        <v>137.94999999999999</v>
      </c>
      <c r="U255" s="27">
        <v>56.92</v>
      </c>
      <c r="V255" s="27"/>
      <c r="W255" s="28">
        <f t="shared" si="22"/>
        <v>97.435000000000002</v>
      </c>
      <c r="X255" s="11"/>
      <c r="Y255" s="11"/>
      <c r="Z255" s="11"/>
      <c r="AA255" s="11"/>
      <c r="AB255" s="11"/>
      <c r="AC255" s="27"/>
      <c r="AD255" s="27"/>
      <c r="AE255" s="31"/>
      <c r="AF255" s="32">
        <f t="shared" si="25"/>
        <v>136.1105</v>
      </c>
      <c r="AG255" s="11">
        <f t="shared" si="26"/>
        <v>1361.105</v>
      </c>
      <c r="AH255" s="34"/>
      <c r="AI255" s="34"/>
      <c r="AJ255" s="34"/>
      <c r="AK255" s="34"/>
      <c r="AL255" s="34"/>
      <c r="AM255" s="34"/>
      <c r="AN255" s="34"/>
      <c r="AO255" s="34"/>
      <c r="AP255" s="34"/>
      <c r="AQ255" s="34"/>
      <c r="AR255" s="34"/>
      <c r="AS255" s="34"/>
      <c r="AT255" s="34"/>
      <c r="AU255" s="34"/>
      <c r="AV255" s="34"/>
      <c r="AW255" s="34"/>
      <c r="AX255" s="34"/>
      <c r="AY255" s="34"/>
      <c r="AZ255" s="34"/>
      <c r="BA255" s="34"/>
      <c r="BB255" s="34"/>
      <c r="BC255" s="34"/>
      <c r="BD255" s="34"/>
      <c r="BE255" s="34"/>
      <c r="BF255" s="34"/>
      <c r="BG255" s="34"/>
      <c r="BH255" s="34"/>
      <c r="BI255" s="34"/>
      <c r="BJ255" s="34"/>
      <c r="BK255" s="34"/>
      <c r="BL255" s="34"/>
      <c r="BM255" s="34"/>
      <c r="BN255" s="34"/>
      <c r="BO255" s="34"/>
      <c r="BP255" s="34"/>
      <c r="BQ255" s="34"/>
      <c r="BR255" s="34"/>
      <c r="BS255" s="34"/>
      <c r="BT255" s="34"/>
      <c r="BU255" s="34"/>
      <c r="BV255" s="34"/>
      <c r="BW255" s="34"/>
      <c r="BX255" s="34"/>
      <c r="BY255" s="34"/>
      <c r="BZ255" s="34"/>
    </row>
    <row r="256" spans="1:78" ht="111.75" customHeight="1">
      <c r="A256" s="7">
        <f t="shared" si="21"/>
        <v>255</v>
      </c>
      <c r="B256" s="8" t="s">
        <v>1</v>
      </c>
      <c r="C256" s="8" t="s">
        <v>286</v>
      </c>
      <c r="D256" s="9">
        <v>438089</v>
      </c>
      <c r="E256" s="9">
        <v>218734</v>
      </c>
      <c r="F256" s="10">
        <v>135</v>
      </c>
      <c r="G256" s="11"/>
      <c r="H256" s="11"/>
      <c r="I256" s="11"/>
      <c r="J256" s="11">
        <v>405</v>
      </c>
      <c r="K256" s="11"/>
      <c r="L256" s="11"/>
      <c r="M256" s="11"/>
      <c r="N256" s="11">
        <v>160</v>
      </c>
      <c r="O256" s="20">
        <f t="shared" si="23"/>
        <v>282.5</v>
      </c>
      <c r="P256" s="21"/>
      <c r="Q256" s="25">
        <v>48.5</v>
      </c>
      <c r="R256" s="26"/>
      <c r="S256" s="27">
        <v>145</v>
      </c>
      <c r="T256" s="27">
        <v>97.95</v>
      </c>
      <c r="U256" s="27">
        <v>70.709999999999994</v>
      </c>
      <c r="V256" s="27"/>
      <c r="W256" s="28">
        <f t="shared" si="22"/>
        <v>104.55329999999999</v>
      </c>
      <c r="X256" s="11"/>
      <c r="Y256" s="11"/>
      <c r="Z256" s="11">
        <v>105.91</v>
      </c>
      <c r="AA256" s="11"/>
      <c r="AB256" s="11"/>
      <c r="AC256" s="27">
        <v>38</v>
      </c>
      <c r="AD256" s="27">
        <v>33.5</v>
      </c>
      <c r="AE256" s="31">
        <f t="shared" si="24"/>
        <v>59.136600000000001</v>
      </c>
      <c r="AF256" s="32">
        <f t="shared" si="25"/>
        <v>123.6724</v>
      </c>
      <c r="AG256" s="11">
        <f t="shared" si="26"/>
        <v>16695.774000000001</v>
      </c>
      <c r="AH256" s="34"/>
      <c r="AI256" s="34"/>
      <c r="AJ256" s="34"/>
      <c r="AK256" s="34"/>
      <c r="AL256" s="34"/>
      <c r="AM256" s="34"/>
      <c r="AN256" s="34"/>
      <c r="AO256" s="34"/>
      <c r="AP256" s="34"/>
      <c r="AQ256" s="34"/>
      <c r="AR256" s="34"/>
      <c r="AS256" s="34"/>
      <c r="AT256" s="34"/>
      <c r="AU256" s="34"/>
      <c r="AV256" s="34"/>
      <c r="AW256" s="34"/>
      <c r="AX256" s="34"/>
      <c r="AY256" s="34"/>
      <c r="AZ256" s="34"/>
      <c r="BA256" s="34"/>
      <c r="BB256" s="34"/>
      <c r="BC256" s="34"/>
      <c r="BD256" s="34"/>
      <c r="BE256" s="34"/>
      <c r="BF256" s="34"/>
      <c r="BG256" s="34"/>
      <c r="BH256" s="34"/>
      <c r="BI256" s="34"/>
      <c r="BJ256" s="34"/>
      <c r="BK256" s="34"/>
      <c r="BL256" s="34"/>
      <c r="BM256" s="34"/>
      <c r="BN256" s="34"/>
      <c r="BO256" s="34"/>
      <c r="BP256" s="34"/>
      <c r="BQ256" s="34"/>
      <c r="BR256" s="34"/>
      <c r="BS256" s="34"/>
      <c r="BT256" s="34"/>
      <c r="BU256" s="34"/>
      <c r="BV256" s="34"/>
      <c r="BW256" s="34"/>
      <c r="BX256" s="34"/>
      <c r="BY256" s="34"/>
      <c r="BZ256" s="34"/>
    </row>
    <row r="257" spans="1:78" ht="98.25" customHeight="1">
      <c r="A257" s="7">
        <f t="shared" si="21"/>
        <v>256</v>
      </c>
      <c r="B257" s="8" t="s">
        <v>1</v>
      </c>
      <c r="C257" s="8" t="s">
        <v>287</v>
      </c>
      <c r="D257" s="9">
        <v>435801</v>
      </c>
      <c r="E257" s="9">
        <v>218735</v>
      </c>
      <c r="F257" s="10">
        <v>120</v>
      </c>
      <c r="G257" s="11"/>
      <c r="H257" s="11"/>
      <c r="I257" s="11"/>
      <c r="J257" s="11">
        <v>24.15</v>
      </c>
      <c r="K257" s="11"/>
      <c r="L257" s="11"/>
      <c r="M257" s="11"/>
      <c r="N257" s="11">
        <v>15.4</v>
      </c>
      <c r="O257" s="20">
        <f t="shared" si="23"/>
        <v>19.774999999999999</v>
      </c>
      <c r="P257" s="21"/>
      <c r="Q257" s="25">
        <v>9.92</v>
      </c>
      <c r="R257" s="26">
        <v>12.09</v>
      </c>
      <c r="S257" s="27"/>
      <c r="T257" s="27">
        <v>15.95</v>
      </c>
      <c r="U257" s="27">
        <v>15.47</v>
      </c>
      <c r="V257" s="27"/>
      <c r="W257" s="28">
        <f t="shared" si="22"/>
        <v>15.71</v>
      </c>
      <c r="X257" s="11"/>
      <c r="Y257" s="11"/>
      <c r="Z257" s="11"/>
      <c r="AA257" s="11"/>
      <c r="AB257" s="11">
        <v>9.25</v>
      </c>
      <c r="AC257" s="27">
        <v>10.220000000000001</v>
      </c>
      <c r="AD257" s="27"/>
      <c r="AE257" s="31">
        <f t="shared" si="24"/>
        <v>9.7349999999999994</v>
      </c>
      <c r="AF257" s="32">
        <f t="shared" si="25"/>
        <v>13.446</v>
      </c>
      <c r="AG257" s="11">
        <f t="shared" si="26"/>
        <v>1613.52</v>
      </c>
      <c r="AH257" s="34"/>
      <c r="AI257" s="34"/>
      <c r="AJ257" s="34"/>
      <c r="AK257" s="34"/>
      <c r="AL257" s="34"/>
      <c r="AM257" s="34"/>
      <c r="AN257" s="34"/>
      <c r="AO257" s="34"/>
      <c r="AP257" s="34"/>
      <c r="AQ257" s="34"/>
      <c r="AR257" s="34"/>
      <c r="AS257" s="34"/>
      <c r="AT257" s="34"/>
      <c r="AU257" s="34"/>
      <c r="AV257" s="34"/>
      <c r="AW257" s="34"/>
      <c r="AX257" s="34"/>
      <c r="AY257" s="34"/>
      <c r="AZ257" s="34"/>
      <c r="BA257" s="34"/>
      <c r="BB257" s="34"/>
      <c r="BC257" s="34"/>
      <c r="BD257" s="34"/>
      <c r="BE257" s="34"/>
      <c r="BF257" s="34"/>
      <c r="BG257" s="34"/>
      <c r="BH257" s="34"/>
      <c r="BI257" s="34"/>
      <c r="BJ257" s="34"/>
      <c r="BK257" s="34"/>
      <c r="BL257" s="34"/>
      <c r="BM257" s="34"/>
      <c r="BN257" s="34"/>
      <c r="BO257" s="34"/>
      <c r="BP257" s="34"/>
      <c r="BQ257" s="34"/>
      <c r="BR257" s="34"/>
      <c r="BS257" s="34"/>
      <c r="BT257" s="34"/>
      <c r="BU257" s="34"/>
      <c r="BV257" s="34"/>
      <c r="BW257" s="34"/>
      <c r="BX257" s="34"/>
      <c r="BY257" s="34"/>
      <c r="BZ257" s="34"/>
    </row>
    <row r="258" spans="1:78" ht="117.75" customHeight="1">
      <c r="A258" s="7">
        <f t="shared" si="21"/>
        <v>257</v>
      </c>
      <c r="B258" s="8" t="s">
        <v>1</v>
      </c>
      <c r="C258" s="8" t="s">
        <v>288</v>
      </c>
      <c r="D258" s="9">
        <v>471570</v>
      </c>
      <c r="E258" s="9">
        <v>218736</v>
      </c>
      <c r="F258" s="10">
        <v>22</v>
      </c>
      <c r="G258" s="11"/>
      <c r="H258" s="11"/>
      <c r="I258" s="11"/>
      <c r="J258" s="11">
        <v>57.81</v>
      </c>
      <c r="K258" s="11"/>
      <c r="L258" s="11"/>
      <c r="M258" s="11"/>
      <c r="N258" s="11">
        <v>30.622</v>
      </c>
      <c r="O258" s="20">
        <f t="shared" si="23"/>
        <v>44.216000000000001</v>
      </c>
      <c r="P258" s="21"/>
      <c r="Q258" s="25">
        <v>12.45</v>
      </c>
      <c r="R258" s="26"/>
      <c r="S258" s="27">
        <v>40</v>
      </c>
      <c r="T258" s="27">
        <v>27.9</v>
      </c>
      <c r="U258" s="27">
        <v>33.64</v>
      </c>
      <c r="V258" s="27"/>
      <c r="W258" s="28">
        <f t="shared" si="22"/>
        <v>33.846600000000002</v>
      </c>
      <c r="X258" s="11"/>
      <c r="Y258" s="11"/>
      <c r="Z258" s="11"/>
      <c r="AA258" s="11"/>
      <c r="AB258" s="11"/>
      <c r="AC258" s="27"/>
      <c r="AD258" s="27">
        <v>12.99</v>
      </c>
      <c r="AE258" s="31">
        <f t="shared" si="24"/>
        <v>12.99</v>
      </c>
      <c r="AF258" s="32">
        <f t="shared" si="25"/>
        <v>25.875599999999999</v>
      </c>
      <c r="AG258" s="11">
        <f t="shared" si="26"/>
        <v>569.26319999999998</v>
      </c>
      <c r="AH258" s="34"/>
      <c r="AI258" s="34"/>
      <c r="AJ258" s="34"/>
      <c r="AK258" s="34"/>
      <c r="AL258" s="34"/>
      <c r="AM258" s="34"/>
      <c r="AN258" s="34"/>
      <c r="AO258" s="34"/>
      <c r="AP258" s="34"/>
      <c r="AQ258" s="34"/>
      <c r="AR258" s="34"/>
      <c r="AS258" s="34"/>
      <c r="AT258" s="34"/>
      <c r="AU258" s="34"/>
      <c r="AV258" s="34"/>
      <c r="AW258" s="34"/>
      <c r="AX258" s="34"/>
      <c r="AY258" s="34"/>
      <c r="AZ258" s="34"/>
      <c r="BA258" s="34"/>
      <c r="BB258" s="34"/>
      <c r="BC258" s="34"/>
      <c r="BD258" s="34"/>
      <c r="BE258" s="34"/>
      <c r="BF258" s="34"/>
      <c r="BG258" s="34"/>
      <c r="BH258" s="34"/>
      <c r="BI258" s="34"/>
      <c r="BJ258" s="34"/>
      <c r="BK258" s="34"/>
      <c r="BL258" s="34"/>
      <c r="BM258" s="34"/>
      <c r="BN258" s="34"/>
      <c r="BO258" s="34"/>
      <c r="BP258" s="34"/>
      <c r="BQ258" s="34"/>
      <c r="BR258" s="34"/>
      <c r="BS258" s="34"/>
      <c r="BT258" s="34"/>
      <c r="BU258" s="34"/>
      <c r="BV258" s="34"/>
      <c r="BW258" s="34"/>
      <c r="BX258" s="34"/>
      <c r="BY258" s="34"/>
      <c r="BZ258" s="34"/>
    </row>
    <row r="259" spans="1:78" ht="106.5" customHeight="1">
      <c r="A259" s="7">
        <f t="shared" ref="A259:A274" si="27">ROW(A258)</f>
        <v>258</v>
      </c>
      <c r="B259" s="8" t="s">
        <v>1</v>
      </c>
      <c r="C259" s="8" t="s">
        <v>289</v>
      </c>
      <c r="D259" s="9">
        <v>471593</v>
      </c>
      <c r="E259" s="9">
        <v>218737</v>
      </c>
      <c r="F259" s="10">
        <v>21</v>
      </c>
      <c r="G259" s="11"/>
      <c r="H259" s="11"/>
      <c r="I259" s="11"/>
      <c r="J259" s="11"/>
      <c r="K259" s="11"/>
      <c r="L259" s="11"/>
      <c r="M259" s="11"/>
      <c r="N259" s="11">
        <v>78.929000000000002</v>
      </c>
      <c r="O259" s="20">
        <f t="shared" si="23"/>
        <v>78.929000000000002</v>
      </c>
      <c r="P259" s="21"/>
      <c r="Q259" s="25">
        <v>20.9</v>
      </c>
      <c r="R259" s="26"/>
      <c r="S259" s="27">
        <v>40</v>
      </c>
      <c r="T259" s="27">
        <v>52.8</v>
      </c>
      <c r="U259" s="27">
        <v>61.88</v>
      </c>
      <c r="V259" s="27"/>
      <c r="W259" s="28">
        <f t="shared" ref="W259:W273" si="28">ROUNDDOWN(AVERAGE(S259:V259),4)</f>
        <v>51.56</v>
      </c>
      <c r="X259" s="11"/>
      <c r="Y259" s="11"/>
      <c r="Z259" s="11"/>
      <c r="AA259" s="11"/>
      <c r="AB259" s="11"/>
      <c r="AC259" s="27"/>
      <c r="AD259" s="27">
        <v>47.03</v>
      </c>
      <c r="AE259" s="31">
        <f t="shared" si="24"/>
        <v>47.03</v>
      </c>
      <c r="AF259" s="32">
        <f t="shared" si="25"/>
        <v>49.604700000000001</v>
      </c>
      <c r="AG259" s="11">
        <f t="shared" si="26"/>
        <v>1041.6986999999999</v>
      </c>
      <c r="AH259" s="34"/>
      <c r="AI259" s="34"/>
      <c r="AJ259" s="34"/>
      <c r="AK259" s="34"/>
      <c r="AL259" s="34"/>
      <c r="AM259" s="34"/>
      <c r="AN259" s="34"/>
      <c r="AO259" s="34"/>
      <c r="AP259" s="34"/>
      <c r="AQ259" s="34"/>
      <c r="AR259" s="34"/>
      <c r="AS259" s="34"/>
      <c r="AT259" s="34"/>
      <c r="AU259" s="34"/>
      <c r="AV259" s="34"/>
      <c r="AW259" s="34"/>
      <c r="AX259" s="34"/>
      <c r="AY259" s="34"/>
      <c r="AZ259" s="34"/>
      <c r="BA259" s="34"/>
      <c r="BB259" s="34"/>
      <c r="BC259" s="34"/>
      <c r="BD259" s="34"/>
      <c r="BE259" s="34"/>
      <c r="BF259" s="34"/>
      <c r="BG259" s="34"/>
      <c r="BH259" s="34"/>
      <c r="BI259" s="34"/>
      <c r="BJ259" s="34"/>
      <c r="BK259" s="34"/>
      <c r="BL259" s="34"/>
      <c r="BM259" s="34"/>
      <c r="BN259" s="34"/>
      <c r="BO259" s="34"/>
      <c r="BP259" s="34"/>
      <c r="BQ259" s="34"/>
      <c r="BR259" s="34"/>
      <c r="BS259" s="34"/>
      <c r="BT259" s="34"/>
      <c r="BU259" s="34"/>
      <c r="BV259" s="34"/>
      <c r="BW259" s="34"/>
      <c r="BX259" s="34"/>
      <c r="BY259" s="34"/>
      <c r="BZ259" s="34"/>
    </row>
    <row r="260" spans="1:78" ht="143.25" customHeight="1">
      <c r="A260" s="7">
        <f t="shared" si="27"/>
        <v>259</v>
      </c>
      <c r="B260" s="8" t="s">
        <v>1</v>
      </c>
      <c r="C260" s="8" t="s">
        <v>290</v>
      </c>
      <c r="D260" s="9">
        <v>471577</v>
      </c>
      <c r="E260" s="9">
        <v>218738</v>
      </c>
      <c r="F260" s="10">
        <v>21</v>
      </c>
      <c r="G260" s="11"/>
      <c r="H260" s="11"/>
      <c r="I260" s="11"/>
      <c r="J260" s="11"/>
      <c r="K260" s="11"/>
      <c r="L260" s="11"/>
      <c r="M260" s="11"/>
      <c r="N260" s="11">
        <v>41.616999999999997</v>
      </c>
      <c r="O260" s="20">
        <f t="shared" si="23"/>
        <v>41.616999999999997</v>
      </c>
      <c r="P260" s="21"/>
      <c r="Q260" s="25">
        <v>11.92</v>
      </c>
      <c r="R260" s="26"/>
      <c r="S260" s="27">
        <v>40</v>
      </c>
      <c r="T260" s="27">
        <v>27.9</v>
      </c>
      <c r="U260" s="27">
        <v>33.659999999999997</v>
      </c>
      <c r="V260" s="27"/>
      <c r="W260" s="28">
        <f t="shared" si="28"/>
        <v>33.853299999999997</v>
      </c>
      <c r="X260" s="11"/>
      <c r="Y260" s="11"/>
      <c r="Z260" s="11"/>
      <c r="AA260" s="11"/>
      <c r="AB260" s="11"/>
      <c r="AC260" s="27"/>
      <c r="AD260" s="27">
        <v>12.99</v>
      </c>
      <c r="AE260" s="31">
        <f t="shared" si="24"/>
        <v>12.99</v>
      </c>
      <c r="AF260" s="32">
        <f t="shared" si="25"/>
        <v>25.094999999999999</v>
      </c>
      <c r="AG260" s="11">
        <f t="shared" si="26"/>
        <v>526.995</v>
      </c>
      <c r="AH260" s="34"/>
      <c r="AI260" s="34"/>
      <c r="AJ260" s="34"/>
      <c r="AK260" s="34"/>
      <c r="AL260" s="34"/>
      <c r="AM260" s="34"/>
      <c r="AN260" s="34"/>
      <c r="AO260" s="34"/>
      <c r="AP260" s="34"/>
      <c r="AQ260" s="34"/>
      <c r="AR260" s="34"/>
      <c r="AS260" s="34"/>
      <c r="AT260" s="34"/>
      <c r="AU260" s="34"/>
      <c r="AV260" s="34"/>
      <c r="AW260" s="34"/>
      <c r="AX260" s="34"/>
      <c r="AY260" s="34"/>
      <c r="AZ260" s="34"/>
      <c r="BA260" s="34"/>
      <c r="BB260" s="34"/>
      <c r="BC260" s="34"/>
      <c r="BD260" s="34"/>
      <c r="BE260" s="34"/>
      <c r="BF260" s="34"/>
      <c r="BG260" s="34"/>
      <c r="BH260" s="34"/>
      <c r="BI260" s="34"/>
      <c r="BJ260" s="34"/>
      <c r="BK260" s="34"/>
      <c r="BL260" s="34"/>
      <c r="BM260" s="34"/>
      <c r="BN260" s="34"/>
      <c r="BO260" s="34"/>
      <c r="BP260" s="34"/>
      <c r="BQ260" s="34"/>
      <c r="BR260" s="34"/>
      <c r="BS260" s="34"/>
      <c r="BT260" s="34"/>
      <c r="BU260" s="34"/>
      <c r="BV260" s="34"/>
      <c r="BW260" s="34"/>
      <c r="BX260" s="34"/>
      <c r="BY260" s="34"/>
      <c r="BZ260" s="34"/>
    </row>
    <row r="261" spans="1:78" ht="123.75" customHeight="1">
      <c r="A261" s="7">
        <f t="shared" si="27"/>
        <v>260</v>
      </c>
      <c r="B261" s="8" t="s">
        <v>1</v>
      </c>
      <c r="C261" s="8" t="s">
        <v>291</v>
      </c>
      <c r="D261" s="9">
        <v>471569</v>
      </c>
      <c r="E261" s="9">
        <v>218739</v>
      </c>
      <c r="F261" s="10">
        <v>21</v>
      </c>
      <c r="G261" s="11"/>
      <c r="H261" s="11"/>
      <c r="I261" s="11"/>
      <c r="J261" s="11"/>
      <c r="K261" s="11"/>
      <c r="L261" s="11"/>
      <c r="M261" s="11"/>
      <c r="N261" s="11">
        <v>41.633000000000003</v>
      </c>
      <c r="O261" s="20">
        <f t="shared" si="23"/>
        <v>41.633000000000003</v>
      </c>
      <c r="P261" s="21"/>
      <c r="Q261" s="25">
        <v>37</v>
      </c>
      <c r="R261" s="26"/>
      <c r="S261" s="27"/>
      <c r="T261" s="27"/>
      <c r="U261" s="27"/>
      <c r="V261" s="27"/>
      <c r="W261" s="28"/>
      <c r="X261" s="11"/>
      <c r="Y261" s="11"/>
      <c r="Z261" s="11"/>
      <c r="AA261" s="11"/>
      <c r="AB261" s="11"/>
      <c r="AC261" s="27"/>
      <c r="AD261" s="27">
        <v>18</v>
      </c>
      <c r="AE261" s="31">
        <f t="shared" si="24"/>
        <v>18</v>
      </c>
      <c r="AF261" s="32">
        <f t="shared" si="25"/>
        <v>32.210999999999999</v>
      </c>
      <c r="AG261" s="11">
        <f t="shared" si="26"/>
        <v>676.43099999999993</v>
      </c>
      <c r="AH261" s="34"/>
      <c r="AI261" s="34"/>
      <c r="AJ261" s="34"/>
      <c r="AK261" s="34"/>
      <c r="AL261" s="34"/>
      <c r="AM261" s="34"/>
      <c r="AN261" s="34"/>
      <c r="AO261" s="34"/>
      <c r="AP261" s="34"/>
      <c r="AQ261" s="34"/>
      <c r="AR261" s="34"/>
      <c r="AS261" s="34"/>
      <c r="AT261" s="34"/>
      <c r="AU261" s="34"/>
      <c r="AV261" s="34"/>
      <c r="AW261" s="34"/>
      <c r="AX261" s="34"/>
      <c r="AY261" s="34"/>
      <c r="AZ261" s="34"/>
      <c r="BA261" s="34"/>
      <c r="BB261" s="34"/>
      <c r="BC261" s="34"/>
      <c r="BD261" s="34"/>
      <c r="BE261" s="34"/>
      <c r="BF261" s="34"/>
      <c r="BG261" s="34"/>
      <c r="BH261" s="34"/>
      <c r="BI261" s="34"/>
      <c r="BJ261" s="34"/>
      <c r="BK261" s="34"/>
      <c r="BL261" s="34"/>
      <c r="BM261" s="34"/>
      <c r="BN261" s="34"/>
      <c r="BO261" s="34"/>
      <c r="BP261" s="34"/>
      <c r="BQ261" s="34"/>
      <c r="BR261" s="34"/>
      <c r="BS261" s="34"/>
      <c r="BT261" s="34"/>
      <c r="BU261" s="34"/>
      <c r="BV261" s="34"/>
      <c r="BW261" s="34"/>
      <c r="BX261" s="34"/>
      <c r="BY261" s="34"/>
      <c r="BZ261" s="34"/>
    </row>
    <row r="262" spans="1:78" ht="101.25" customHeight="1">
      <c r="A262" s="7">
        <f t="shared" si="27"/>
        <v>261</v>
      </c>
      <c r="B262" s="8" t="s">
        <v>1</v>
      </c>
      <c r="C262" s="8" t="s">
        <v>292</v>
      </c>
      <c r="D262" s="9">
        <v>471497</v>
      </c>
      <c r="E262" s="9">
        <v>218740</v>
      </c>
      <c r="F262" s="10">
        <v>21</v>
      </c>
      <c r="G262" s="11"/>
      <c r="H262" s="11"/>
      <c r="I262" s="11"/>
      <c r="J262" s="11"/>
      <c r="K262" s="11"/>
      <c r="L262" s="11"/>
      <c r="M262" s="11"/>
      <c r="N262" s="11">
        <v>87.611000000000004</v>
      </c>
      <c r="O262" s="20">
        <f t="shared" si="23"/>
        <v>87.611000000000004</v>
      </c>
      <c r="P262" s="21"/>
      <c r="Q262" s="25">
        <v>17</v>
      </c>
      <c r="R262" s="26"/>
      <c r="S262" s="27">
        <v>60</v>
      </c>
      <c r="T262" s="27">
        <v>58.6</v>
      </c>
      <c r="U262" s="27">
        <v>87.25</v>
      </c>
      <c r="V262" s="27"/>
      <c r="W262" s="28">
        <f t="shared" si="28"/>
        <v>68.616600000000005</v>
      </c>
      <c r="X262" s="11"/>
      <c r="Y262" s="11"/>
      <c r="Z262" s="11"/>
      <c r="AA262" s="11"/>
      <c r="AB262" s="11"/>
      <c r="AC262" s="27"/>
      <c r="AD262" s="27">
        <v>18.7</v>
      </c>
      <c r="AE262" s="31">
        <f t="shared" si="24"/>
        <v>18.7</v>
      </c>
      <c r="AF262" s="32">
        <f t="shared" si="25"/>
        <v>47.981900000000003</v>
      </c>
      <c r="AG262" s="11">
        <f t="shared" si="26"/>
        <v>1007.6199</v>
      </c>
      <c r="AH262" s="34"/>
      <c r="AI262" s="34"/>
      <c r="AJ262" s="34"/>
      <c r="AK262" s="34"/>
      <c r="AL262" s="34"/>
      <c r="AM262" s="34"/>
      <c r="AN262" s="34"/>
      <c r="AO262" s="34"/>
      <c r="AP262" s="34"/>
      <c r="AQ262" s="34"/>
      <c r="AR262" s="34"/>
      <c r="AS262" s="34"/>
      <c r="AT262" s="34"/>
      <c r="AU262" s="34"/>
      <c r="AV262" s="34"/>
      <c r="AW262" s="34"/>
      <c r="AX262" s="34"/>
      <c r="AY262" s="34"/>
      <c r="AZ262" s="34"/>
      <c r="BA262" s="34"/>
      <c r="BB262" s="34"/>
      <c r="BC262" s="34"/>
      <c r="BD262" s="34"/>
      <c r="BE262" s="34"/>
      <c r="BF262" s="34"/>
      <c r="BG262" s="34"/>
      <c r="BH262" s="34"/>
      <c r="BI262" s="34"/>
      <c r="BJ262" s="34"/>
      <c r="BK262" s="34"/>
      <c r="BL262" s="34"/>
      <c r="BM262" s="34"/>
      <c r="BN262" s="34"/>
      <c r="BO262" s="34"/>
      <c r="BP262" s="34"/>
      <c r="BQ262" s="34"/>
      <c r="BR262" s="34"/>
      <c r="BS262" s="34"/>
      <c r="BT262" s="34"/>
      <c r="BU262" s="34"/>
      <c r="BV262" s="34"/>
      <c r="BW262" s="34"/>
      <c r="BX262" s="34"/>
      <c r="BY262" s="34"/>
      <c r="BZ262" s="34"/>
    </row>
    <row r="263" spans="1:78" ht="111" customHeight="1">
      <c r="A263" s="7">
        <f t="shared" si="27"/>
        <v>262</v>
      </c>
      <c r="B263" s="8" t="s">
        <v>1</v>
      </c>
      <c r="C263" s="8" t="s">
        <v>293</v>
      </c>
      <c r="D263" s="9">
        <v>471494</v>
      </c>
      <c r="E263" s="9">
        <v>218741</v>
      </c>
      <c r="F263" s="10">
        <v>21</v>
      </c>
      <c r="G263" s="11"/>
      <c r="H263" s="11"/>
      <c r="I263" s="11"/>
      <c r="J263" s="11">
        <v>126</v>
      </c>
      <c r="K263" s="11"/>
      <c r="L263" s="11"/>
      <c r="M263" s="11"/>
      <c r="N263" s="11">
        <v>108.988</v>
      </c>
      <c r="O263" s="20">
        <f t="shared" ref="O263:O274" si="29">ROUNDDOWN(AVERAGE(G263:N263),4)</f>
        <v>117.494</v>
      </c>
      <c r="P263" s="21"/>
      <c r="Q263" s="25"/>
      <c r="R263" s="26"/>
      <c r="S263" s="27">
        <v>70</v>
      </c>
      <c r="T263" s="27">
        <v>72.900000000000006</v>
      </c>
      <c r="U263" s="27">
        <v>85.5</v>
      </c>
      <c r="V263" s="27"/>
      <c r="W263" s="28">
        <f t="shared" si="28"/>
        <v>76.133300000000006</v>
      </c>
      <c r="X263" s="11"/>
      <c r="Y263" s="11"/>
      <c r="Z263" s="11"/>
      <c r="AA263" s="11"/>
      <c r="AB263" s="11"/>
      <c r="AC263" s="27"/>
      <c r="AD263" s="27">
        <v>34</v>
      </c>
      <c r="AE263" s="31">
        <f t="shared" si="24"/>
        <v>34</v>
      </c>
      <c r="AF263" s="32">
        <f t="shared" si="25"/>
        <v>75.875699999999995</v>
      </c>
      <c r="AG263" s="11">
        <f t="shared" si="26"/>
        <v>1593.3896999999999</v>
      </c>
      <c r="AH263" s="34"/>
      <c r="AI263" s="34"/>
      <c r="AJ263" s="34"/>
      <c r="AK263" s="34"/>
      <c r="AL263" s="34"/>
      <c r="AM263" s="34"/>
      <c r="AN263" s="34"/>
      <c r="AO263" s="34"/>
      <c r="AP263" s="34"/>
      <c r="AQ263" s="34"/>
      <c r="AR263" s="34"/>
      <c r="AS263" s="34"/>
      <c r="AT263" s="34"/>
      <c r="AU263" s="34"/>
      <c r="AV263" s="34"/>
      <c r="AW263" s="34"/>
      <c r="AX263" s="34"/>
      <c r="AY263" s="34"/>
      <c r="AZ263" s="34"/>
      <c r="BA263" s="34"/>
      <c r="BB263" s="34"/>
      <c r="BC263" s="34"/>
      <c r="BD263" s="34"/>
      <c r="BE263" s="34"/>
      <c r="BF263" s="34"/>
      <c r="BG263" s="34"/>
      <c r="BH263" s="34"/>
      <c r="BI263" s="34"/>
      <c r="BJ263" s="34"/>
      <c r="BK263" s="34"/>
      <c r="BL263" s="34"/>
      <c r="BM263" s="34"/>
      <c r="BN263" s="34"/>
      <c r="BO263" s="34"/>
      <c r="BP263" s="34"/>
      <c r="BQ263" s="34"/>
      <c r="BR263" s="34"/>
      <c r="BS263" s="34"/>
      <c r="BT263" s="34"/>
      <c r="BU263" s="34"/>
      <c r="BV263" s="34"/>
      <c r="BW263" s="34"/>
      <c r="BX263" s="34"/>
      <c r="BY263" s="34"/>
      <c r="BZ263" s="34"/>
    </row>
    <row r="264" spans="1:78" ht="112.5" customHeight="1">
      <c r="A264" s="7">
        <f t="shared" si="27"/>
        <v>263</v>
      </c>
      <c r="B264" s="8" t="s">
        <v>1</v>
      </c>
      <c r="C264" s="8" t="s">
        <v>294</v>
      </c>
      <c r="D264" s="9">
        <v>471539</v>
      </c>
      <c r="E264" s="9">
        <v>218742</v>
      </c>
      <c r="F264" s="10">
        <v>21</v>
      </c>
      <c r="G264" s="11"/>
      <c r="H264" s="11"/>
      <c r="I264" s="11"/>
      <c r="J264" s="11">
        <v>106.23</v>
      </c>
      <c r="K264" s="11"/>
      <c r="L264" s="11"/>
      <c r="M264" s="11"/>
      <c r="N264" s="11">
        <v>94.022999999999996</v>
      </c>
      <c r="O264" s="20">
        <f t="shared" si="29"/>
        <v>100.12649999999999</v>
      </c>
      <c r="P264" s="21"/>
      <c r="Q264" s="25">
        <v>31.67</v>
      </c>
      <c r="R264" s="26"/>
      <c r="S264" s="27">
        <v>65</v>
      </c>
      <c r="T264" s="27">
        <v>62.9</v>
      </c>
      <c r="U264" s="27">
        <v>60.19</v>
      </c>
      <c r="V264" s="27"/>
      <c r="W264" s="28">
        <f t="shared" si="28"/>
        <v>62.696599999999997</v>
      </c>
      <c r="X264" s="11"/>
      <c r="Y264" s="11"/>
      <c r="Z264" s="11"/>
      <c r="AA264" s="11"/>
      <c r="AB264" s="11"/>
      <c r="AC264" s="27"/>
      <c r="AD264" s="27">
        <v>28.8</v>
      </c>
      <c r="AE264" s="31">
        <f t="shared" si="24"/>
        <v>28.8</v>
      </c>
      <c r="AF264" s="32">
        <f t="shared" si="25"/>
        <v>55.8232</v>
      </c>
      <c r="AG264" s="11">
        <f t="shared" si="26"/>
        <v>1172.2872</v>
      </c>
      <c r="AH264" s="34"/>
      <c r="AI264" s="34"/>
      <c r="AJ264" s="34"/>
      <c r="AK264" s="34"/>
      <c r="AL264" s="34"/>
      <c r="AM264" s="34"/>
      <c r="AN264" s="34"/>
      <c r="AO264" s="34"/>
      <c r="AP264" s="34"/>
      <c r="AQ264" s="34"/>
      <c r="AR264" s="34"/>
      <c r="AS264" s="34"/>
      <c r="AT264" s="34"/>
      <c r="AU264" s="34"/>
      <c r="AV264" s="34"/>
      <c r="AW264" s="34"/>
      <c r="AX264" s="34"/>
      <c r="AY264" s="34"/>
      <c r="AZ264" s="34"/>
      <c r="BA264" s="34"/>
      <c r="BB264" s="34"/>
      <c r="BC264" s="34"/>
      <c r="BD264" s="34"/>
      <c r="BE264" s="34"/>
      <c r="BF264" s="34"/>
      <c r="BG264" s="34"/>
      <c r="BH264" s="34"/>
      <c r="BI264" s="34"/>
      <c r="BJ264" s="34"/>
      <c r="BK264" s="34"/>
      <c r="BL264" s="34"/>
      <c r="BM264" s="34"/>
      <c r="BN264" s="34"/>
      <c r="BO264" s="34"/>
      <c r="BP264" s="34"/>
      <c r="BQ264" s="34"/>
      <c r="BR264" s="34"/>
      <c r="BS264" s="34"/>
      <c r="BT264" s="34"/>
      <c r="BU264" s="34"/>
      <c r="BV264" s="34"/>
      <c r="BW264" s="34"/>
      <c r="BX264" s="34"/>
      <c r="BY264" s="34"/>
      <c r="BZ264" s="34"/>
    </row>
    <row r="265" spans="1:78" ht="90.75" customHeight="1">
      <c r="A265" s="7">
        <f t="shared" si="27"/>
        <v>264</v>
      </c>
      <c r="B265" s="8" t="s">
        <v>1</v>
      </c>
      <c r="C265" s="8" t="s">
        <v>295</v>
      </c>
      <c r="D265" s="13">
        <v>356905</v>
      </c>
      <c r="E265" s="13">
        <v>218743</v>
      </c>
      <c r="F265" s="10">
        <v>2000</v>
      </c>
      <c r="G265" s="11"/>
      <c r="H265" s="11"/>
      <c r="I265" s="11"/>
      <c r="J265" s="11">
        <v>3</v>
      </c>
      <c r="K265" s="11"/>
      <c r="L265" s="11"/>
      <c r="M265" s="11"/>
      <c r="N265" s="11">
        <v>0.81499999999999995</v>
      </c>
      <c r="O265" s="20">
        <f t="shared" si="29"/>
        <v>1.9075</v>
      </c>
      <c r="P265" s="21"/>
      <c r="Q265" s="25">
        <v>0.8</v>
      </c>
      <c r="R265" s="26"/>
      <c r="S265" s="27"/>
      <c r="T265" s="27"/>
      <c r="U265" s="27">
        <v>1.91</v>
      </c>
      <c r="V265" s="27"/>
      <c r="W265" s="28">
        <f t="shared" si="28"/>
        <v>1.91</v>
      </c>
      <c r="X265" s="11"/>
      <c r="Y265" s="11">
        <v>0.62</v>
      </c>
      <c r="Z265" s="11"/>
      <c r="AA265" s="11"/>
      <c r="AB265" s="11"/>
      <c r="AC265" s="27">
        <v>0.52</v>
      </c>
      <c r="AD265" s="27"/>
      <c r="AE265" s="31">
        <f t="shared" ref="AE265:AE274" si="30">ROUNDDOWN(AVERAGE(X265:AD265),4)</f>
        <v>0.56999999999999995</v>
      </c>
      <c r="AF265" s="32">
        <f t="shared" si="25"/>
        <v>1.2968</v>
      </c>
      <c r="AG265" s="11">
        <f t="shared" si="26"/>
        <v>2593.6</v>
      </c>
      <c r="AH265" s="34"/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4"/>
      <c r="AT265" s="34"/>
      <c r="AU265" s="34"/>
      <c r="AV265" s="34"/>
      <c r="AW265" s="34"/>
      <c r="AX265" s="34"/>
      <c r="AY265" s="34"/>
      <c r="AZ265" s="34"/>
      <c r="BA265" s="34"/>
      <c r="BB265" s="34"/>
      <c r="BC265" s="34"/>
      <c r="BD265" s="34"/>
      <c r="BE265" s="34"/>
      <c r="BF265" s="34"/>
      <c r="BG265" s="34"/>
      <c r="BH265" s="34"/>
      <c r="BI265" s="34"/>
      <c r="BJ265" s="34"/>
      <c r="BK265" s="34"/>
      <c r="BL265" s="34"/>
      <c r="BM265" s="34"/>
      <c r="BN265" s="34"/>
      <c r="BO265" s="34"/>
      <c r="BP265" s="34"/>
      <c r="BQ265" s="34"/>
      <c r="BR265" s="34"/>
      <c r="BS265" s="34"/>
      <c r="BT265" s="34"/>
      <c r="BU265" s="34"/>
      <c r="BV265" s="34"/>
      <c r="BW265" s="34"/>
      <c r="BX265" s="34"/>
      <c r="BY265" s="34"/>
      <c r="BZ265" s="34"/>
    </row>
    <row r="266" spans="1:78" ht="92.25" customHeight="1">
      <c r="A266" s="7">
        <f t="shared" si="27"/>
        <v>265</v>
      </c>
      <c r="B266" s="8" t="s">
        <v>296</v>
      </c>
      <c r="C266" s="8" t="s">
        <v>297</v>
      </c>
      <c r="D266" s="9">
        <v>301468</v>
      </c>
      <c r="E266" s="9">
        <v>218744</v>
      </c>
      <c r="F266" s="10">
        <v>1313</v>
      </c>
      <c r="G266" s="11"/>
      <c r="H266" s="11"/>
      <c r="I266" s="11"/>
      <c r="J266" s="11">
        <v>27.21</v>
      </c>
      <c r="K266" s="11"/>
      <c r="L266" s="11"/>
      <c r="M266" s="11">
        <v>28</v>
      </c>
      <c r="N266" s="11"/>
      <c r="O266" s="20">
        <f t="shared" si="29"/>
        <v>27.605</v>
      </c>
      <c r="P266" s="21"/>
      <c r="Q266" s="25">
        <v>9.6199999999999992</v>
      </c>
      <c r="R266" s="26">
        <v>19.260000000000002</v>
      </c>
      <c r="S266" s="27"/>
      <c r="T266" s="27"/>
      <c r="U266" s="27">
        <v>18.61</v>
      </c>
      <c r="V266" s="27"/>
      <c r="W266" s="28">
        <f t="shared" si="28"/>
        <v>18.61</v>
      </c>
      <c r="X266" s="11"/>
      <c r="Y266" s="11"/>
      <c r="Z266" s="11">
        <v>15.71</v>
      </c>
      <c r="AA266" s="11"/>
      <c r="AB266" s="11"/>
      <c r="AC266" s="27"/>
      <c r="AD266" s="27">
        <v>9</v>
      </c>
      <c r="AE266" s="31">
        <f t="shared" si="30"/>
        <v>12.355</v>
      </c>
      <c r="AF266" s="32">
        <f t="shared" si="25"/>
        <v>17.489999999999998</v>
      </c>
      <c r="AG266" s="11">
        <f t="shared" si="26"/>
        <v>22964.37</v>
      </c>
      <c r="AH266" s="34"/>
      <c r="AI266" s="34"/>
      <c r="AJ266" s="34"/>
      <c r="AK266" s="34"/>
      <c r="AL266" s="34"/>
      <c r="AM266" s="34"/>
      <c r="AN266" s="34"/>
      <c r="AO266" s="34"/>
      <c r="AP266" s="34"/>
      <c r="AQ266" s="34"/>
      <c r="AR266" s="34"/>
      <c r="AS266" s="34"/>
      <c r="AT266" s="34"/>
      <c r="AU266" s="34"/>
      <c r="AV266" s="34"/>
      <c r="AW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  <c r="BI266" s="34"/>
      <c r="BJ266" s="34"/>
      <c r="BK266" s="34"/>
      <c r="BL266" s="34"/>
      <c r="BM266" s="34"/>
      <c r="BN266" s="34"/>
      <c r="BO266" s="34"/>
      <c r="BP266" s="34"/>
      <c r="BQ266" s="34"/>
      <c r="BR266" s="34"/>
      <c r="BS266" s="34"/>
      <c r="BT266" s="34"/>
      <c r="BU266" s="34"/>
      <c r="BV266" s="34"/>
      <c r="BW266" s="34"/>
      <c r="BX266" s="34"/>
      <c r="BY266" s="34"/>
      <c r="BZ266" s="34"/>
    </row>
    <row r="267" spans="1:78" ht="151.5" customHeight="1">
      <c r="A267" s="7">
        <f t="shared" si="27"/>
        <v>266</v>
      </c>
      <c r="B267" s="8" t="s">
        <v>1</v>
      </c>
      <c r="C267" s="8" t="s">
        <v>298</v>
      </c>
      <c r="D267" s="13">
        <v>451413</v>
      </c>
      <c r="E267" s="13">
        <v>218745</v>
      </c>
      <c r="F267" s="10">
        <v>20</v>
      </c>
      <c r="G267" s="11"/>
      <c r="H267" s="11"/>
      <c r="I267" s="11"/>
      <c r="J267" s="11">
        <v>7.26</v>
      </c>
      <c r="K267" s="11"/>
      <c r="L267" s="11"/>
      <c r="M267" s="11"/>
      <c r="N267" s="11"/>
      <c r="O267" s="20">
        <f t="shared" si="29"/>
        <v>7.26</v>
      </c>
      <c r="P267" s="21"/>
      <c r="Q267" s="25">
        <v>13.29</v>
      </c>
      <c r="R267" s="26"/>
      <c r="S267" s="27"/>
      <c r="T267" s="27"/>
      <c r="U267" s="27">
        <v>6.82</v>
      </c>
      <c r="V267" s="27"/>
      <c r="W267" s="28">
        <f t="shared" si="28"/>
        <v>6.82</v>
      </c>
      <c r="X267" s="11"/>
      <c r="Y267" s="11"/>
      <c r="Z267" s="11"/>
      <c r="AA267" s="11"/>
      <c r="AB267" s="11"/>
      <c r="AC267" s="27"/>
      <c r="AD267" s="27"/>
      <c r="AE267" s="31"/>
      <c r="AF267" s="32">
        <f t="shared" si="25"/>
        <v>9.1233000000000004</v>
      </c>
      <c r="AG267" s="11">
        <f t="shared" si="26"/>
        <v>182.46600000000001</v>
      </c>
      <c r="AH267" s="34"/>
      <c r="AI267" s="34"/>
      <c r="AJ267" s="34"/>
      <c r="AK267" s="34"/>
      <c r="AL267" s="34"/>
      <c r="AM267" s="34"/>
      <c r="AN267" s="34"/>
      <c r="AO267" s="34"/>
      <c r="AP267" s="34"/>
      <c r="AQ267" s="34"/>
      <c r="AR267" s="34"/>
      <c r="AS267" s="34"/>
      <c r="AT267" s="34"/>
      <c r="AU267" s="34"/>
      <c r="AV267" s="34"/>
      <c r="AW267" s="34"/>
      <c r="AX267" s="34"/>
      <c r="AY267" s="34"/>
      <c r="AZ267" s="34"/>
      <c r="BA267" s="34"/>
      <c r="BB267" s="34"/>
      <c r="BC267" s="34"/>
      <c r="BD267" s="34"/>
      <c r="BE267" s="34"/>
      <c r="BF267" s="34"/>
      <c r="BG267" s="34"/>
      <c r="BH267" s="34"/>
      <c r="BI267" s="34"/>
      <c r="BJ267" s="34"/>
      <c r="BK267" s="34"/>
      <c r="BL267" s="34"/>
      <c r="BM267" s="34"/>
      <c r="BN267" s="34"/>
      <c r="BO267" s="34"/>
      <c r="BP267" s="34"/>
      <c r="BQ267" s="34"/>
      <c r="BR267" s="34"/>
      <c r="BS267" s="34"/>
      <c r="BT267" s="34"/>
      <c r="BU267" s="34"/>
      <c r="BV267" s="34"/>
      <c r="BW267" s="34"/>
      <c r="BX267" s="34"/>
      <c r="BY267" s="34"/>
      <c r="BZ267" s="34"/>
    </row>
    <row r="268" spans="1:78" ht="138.75" customHeight="1">
      <c r="A268" s="7">
        <f t="shared" si="27"/>
        <v>267</v>
      </c>
      <c r="B268" s="8" t="s">
        <v>1</v>
      </c>
      <c r="C268" s="8" t="s">
        <v>299</v>
      </c>
      <c r="D268" s="13">
        <v>451421</v>
      </c>
      <c r="E268" s="13">
        <v>218746</v>
      </c>
      <c r="F268" s="10">
        <v>20</v>
      </c>
      <c r="G268" s="11"/>
      <c r="H268" s="11"/>
      <c r="I268" s="11"/>
      <c r="J268" s="11">
        <v>8.7899999999999991</v>
      </c>
      <c r="K268" s="11"/>
      <c r="L268" s="11"/>
      <c r="M268" s="11"/>
      <c r="N268" s="11"/>
      <c r="O268" s="20">
        <f t="shared" si="29"/>
        <v>8.7899999999999991</v>
      </c>
      <c r="P268" s="21"/>
      <c r="Q268" s="25">
        <v>11</v>
      </c>
      <c r="R268" s="26"/>
      <c r="S268" s="27"/>
      <c r="T268" s="27"/>
      <c r="U268" s="27">
        <v>6.32</v>
      </c>
      <c r="V268" s="27"/>
      <c r="W268" s="28">
        <f t="shared" si="28"/>
        <v>6.32</v>
      </c>
      <c r="X268" s="11"/>
      <c r="Y268" s="11"/>
      <c r="Z268" s="11"/>
      <c r="AA268" s="11"/>
      <c r="AB268" s="11"/>
      <c r="AC268" s="27"/>
      <c r="AD268" s="27"/>
      <c r="AE268" s="31"/>
      <c r="AF268" s="32">
        <f t="shared" si="25"/>
        <v>8.7033000000000005</v>
      </c>
      <c r="AG268" s="11">
        <f t="shared" si="26"/>
        <v>174.066</v>
      </c>
      <c r="AH268" s="34"/>
      <c r="AI268" s="34"/>
      <c r="AJ268" s="34"/>
      <c r="AK268" s="34"/>
      <c r="AL268" s="34"/>
      <c r="AM268" s="34"/>
      <c r="AN268" s="34"/>
      <c r="AO268" s="34"/>
      <c r="AP268" s="34"/>
      <c r="AQ268" s="34"/>
      <c r="AR268" s="34"/>
      <c r="AS268" s="34"/>
      <c r="AT268" s="34"/>
      <c r="AU268" s="34"/>
      <c r="AV268" s="34"/>
      <c r="AW268" s="34"/>
      <c r="AX268" s="34"/>
      <c r="AY268" s="34"/>
      <c r="AZ268" s="34"/>
      <c r="BA268" s="34"/>
      <c r="BB268" s="34"/>
      <c r="BC268" s="34"/>
      <c r="BD268" s="34"/>
      <c r="BE268" s="34"/>
      <c r="BF268" s="34"/>
      <c r="BG268" s="34"/>
      <c r="BH268" s="34"/>
      <c r="BI268" s="34"/>
      <c r="BJ268" s="34"/>
      <c r="BK268" s="34"/>
      <c r="BL268" s="34"/>
      <c r="BM268" s="34"/>
      <c r="BN268" s="34"/>
      <c r="BO268" s="34"/>
      <c r="BP268" s="34"/>
      <c r="BQ268" s="34"/>
      <c r="BR268" s="34"/>
      <c r="BS268" s="34"/>
      <c r="BT268" s="34"/>
      <c r="BU268" s="34"/>
      <c r="BV268" s="34"/>
      <c r="BW268" s="34"/>
      <c r="BX268" s="34"/>
      <c r="BY268" s="34"/>
      <c r="BZ268" s="34"/>
    </row>
    <row r="269" spans="1:78" ht="138" customHeight="1">
      <c r="A269" s="7">
        <f t="shared" si="27"/>
        <v>268</v>
      </c>
      <c r="B269" s="8" t="s">
        <v>1</v>
      </c>
      <c r="C269" s="8" t="s">
        <v>300</v>
      </c>
      <c r="D269" s="13">
        <v>451419</v>
      </c>
      <c r="E269" s="13">
        <v>218747</v>
      </c>
      <c r="F269" s="10">
        <v>20</v>
      </c>
      <c r="G269" s="11"/>
      <c r="H269" s="11"/>
      <c r="I269" s="11"/>
      <c r="J269" s="11">
        <v>8.7899999999999991</v>
      </c>
      <c r="K269" s="11"/>
      <c r="L269" s="11"/>
      <c r="M269" s="11"/>
      <c r="N269" s="11"/>
      <c r="O269" s="20">
        <f t="shared" si="29"/>
        <v>8.7899999999999991</v>
      </c>
      <c r="P269" s="21"/>
      <c r="Q269" s="25">
        <v>11</v>
      </c>
      <c r="R269" s="26"/>
      <c r="S269" s="27"/>
      <c r="T269" s="27"/>
      <c r="U269" s="27">
        <v>6.12</v>
      </c>
      <c r="V269" s="27"/>
      <c r="W269" s="28">
        <f t="shared" si="28"/>
        <v>6.12</v>
      </c>
      <c r="X269" s="11"/>
      <c r="Y269" s="11"/>
      <c r="Z269" s="11"/>
      <c r="AA269" s="11"/>
      <c r="AB269" s="11"/>
      <c r="AC269" s="27"/>
      <c r="AD269" s="27"/>
      <c r="AE269" s="31"/>
      <c r="AF269" s="32">
        <f t="shared" si="25"/>
        <v>8.6365999999999996</v>
      </c>
      <c r="AG269" s="11">
        <f t="shared" si="26"/>
        <v>172.732</v>
      </c>
      <c r="AH269" s="34"/>
      <c r="AI269" s="34"/>
      <c r="AJ269" s="34"/>
      <c r="AK269" s="34"/>
      <c r="AL269" s="34"/>
      <c r="AM269" s="34"/>
      <c r="AN269" s="34"/>
      <c r="AO269" s="34"/>
      <c r="AP269" s="34"/>
      <c r="AQ269" s="34"/>
      <c r="AR269" s="34"/>
      <c r="AS269" s="34"/>
      <c r="AT269" s="34"/>
      <c r="AU269" s="34"/>
      <c r="AV269" s="34"/>
      <c r="AW269" s="34"/>
      <c r="AX269" s="34"/>
      <c r="AY269" s="34"/>
      <c r="AZ269" s="34"/>
      <c r="BA269" s="34"/>
      <c r="BB269" s="34"/>
      <c r="BC269" s="34"/>
      <c r="BD269" s="34"/>
      <c r="BE269" s="34"/>
      <c r="BF269" s="34"/>
      <c r="BG269" s="34"/>
      <c r="BH269" s="34"/>
      <c r="BI269" s="34"/>
      <c r="BJ269" s="34"/>
      <c r="BK269" s="34"/>
      <c r="BL269" s="34"/>
      <c r="BM269" s="34"/>
      <c r="BN269" s="34"/>
      <c r="BO269" s="34"/>
      <c r="BP269" s="34"/>
      <c r="BQ269" s="34"/>
      <c r="BR269" s="34"/>
      <c r="BS269" s="34"/>
      <c r="BT269" s="34"/>
      <c r="BU269" s="34"/>
      <c r="BV269" s="34"/>
      <c r="BW269" s="34"/>
      <c r="BX269" s="34"/>
      <c r="BY269" s="34"/>
      <c r="BZ269" s="34"/>
    </row>
    <row r="270" spans="1:78" ht="131.25" customHeight="1">
      <c r="A270" s="7">
        <f t="shared" si="27"/>
        <v>269</v>
      </c>
      <c r="B270" s="8" t="s">
        <v>1</v>
      </c>
      <c r="C270" s="8" t="s">
        <v>301</v>
      </c>
      <c r="D270" s="13">
        <v>451424</v>
      </c>
      <c r="E270" s="13">
        <v>218748</v>
      </c>
      <c r="F270" s="10">
        <v>20</v>
      </c>
      <c r="G270" s="11"/>
      <c r="H270" s="11"/>
      <c r="I270" s="11"/>
      <c r="J270" s="11">
        <v>8.91</v>
      </c>
      <c r="K270" s="11"/>
      <c r="L270" s="11"/>
      <c r="M270" s="11"/>
      <c r="N270" s="11"/>
      <c r="O270" s="20">
        <f t="shared" si="29"/>
        <v>8.91</v>
      </c>
      <c r="P270" s="21"/>
      <c r="Q270" s="25">
        <v>3.51</v>
      </c>
      <c r="R270" s="26"/>
      <c r="S270" s="27"/>
      <c r="T270" s="27"/>
      <c r="U270" s="27">
        <v>5.0199999999999996</v>
      </c>
      <c r="V270" s="27"/>
      <c r="W270" s="28">
        <f t="shared" si="28"/>
        <v>5.0199999999999996</v>
      </c>
      <c r="X270" s="11"/>
      <c r="Y270" s="11"/>
      <c r="Z270" s="11"/>
      <c r="AA270" s="11"/>
      <c r="AB270" s="11"/>
      <c r="AC270" s="27"/>
      <c r="AD270" s="27"/>
      <c r="AE270" s="31"/>
      <c r="AF270" s="32">
        <f t="shared" si="25"/>
        <v>5.8132999999999999</v>
      </c>
      <c r="AG270" s="11">
        <f t="shared" si="26"/>
        <v>116.26599999999999</v>
      </c>
      <c r="AH270" s="34"/>
      <c r="AI270" s="34"/>
      <c r="AJ270" s="34"/>
      <c r="AK270" s="34"/>
      <c r="AL270" s="34"/>
      <c r="AM270" s="34"/>
      <c r="AN270" s="34"/>
      <c r="AO270" s="34"/>
      <c r="AP270" s="34"/>
      <c r="AQ270" s="34"/>
      <c r="AR270" s="34"/>
      <c r="AS270" s="34"/>
      <c r="AT270" s="34"/>
      <c r="AU270" s="34"/>
      <c r="AV270" s="34"/>
      <c r="AW270" s="34"/>
      <c r="AX270" s="34"/>
      <c r="AY270" s="34"/>
      <c r="AZ270" s="34"/>
      <c r="BA270" s="34"/>
      <c r="BB270" s="34"/>
      <c r="BC270" s="34"/>
      <c r="BD270" s="34"/>
      <c r="BE270" s="34"/>
      <c r="BF270" s="34"/>
      <c r="BG270" s="34"/>
      <c r="BH270" s="34"/>
      <c r="BI270" s="34"/>
      <c r="BJ270" s="34"/>
      <c r="BK270" s="34"/>
      <c r="BL270" s="34"/>
      <c r="BM270" s="34"/>
      <c r="BN270" s="34"/>
      <c r="BO270" s="34"/>
      <c r="BP270" s="34"/>
      <c r="BQ270" s="34"/>
      <c r="BR270" s="34"/>
      <c r="BS270" s="34"/>
      <c r="BT270" s="34"/>
      <c r="BU270" s="34"/>
      <c r="BV270" s="34"/>
      <c r="BW270" s="34"/>
      <c r="BX270" s="34"/>
      <c r="BY270" s="34"/>
      <c r="BZ270" s="34"/>
    </row>
    <row r="271" spans="1:78" ht="124.5" customHeight="1">
      <c r="A271" s="7">
        <f t="shared" si="27"/>
        <v>270</v>
      </c>
      <c r="B271" s="8" t="s">
        <v>1</v>
      </c>
      <c r="C271" s="8" t="s">
        <v>302</v>
      </c>
      <c r="D271" s="9">
        <v>469645</v>
      </c>
      <c r="E271" s="9">
        <v>218749</v>
      </c>
      <c r="F271" s="10">
        <v>200</v>
      </c>
      <c r="G271" s="11"/>
      <c r="H271" s="11"/>
      <c r="I271" s="11"/>
      <c r="J271" s="11">
        <v>1.2</v>
      </c>
      <c r="K271" s="11"/>
      <c r="L271" s="11"/>
      <c r="M271" s="11"/>
      <c r="N271" s="11">
        <v>0.93979999999999997</v>
      </c>
      <c r="O271" s="20">
        <f t="shared" si="29"/>
        <v>1.0699000000000001</v>
      </c>
      <c r="P271" s="21"/>
      <c r="Q271" s="25">
        <v>1</v>
      </c>
      <c r="R271" s="26"/>
      <c r="S271" s="27"/>
      <c r="T271" s="27"/>
      <c r="U271" s="27">
        <v>1.3332999999999999</v>
      </c>
      <c r="V271" s="27"/>
      <c r="W271" s="28">
        <f t="shared" si="28"/>
        <v>1.3332999999999999</v>
      </c>
      <c r="X271" s="11"/>
      <c r="Y271" s="11"/>
      <c r="Z271" s="11"/>
      <c r="AA271" s="11"/>
      <c r="AB271" s="11"/>
      <c r="AC271" s="27"/>
      <c r="AD271" s="27"/>
      <c r="AE271" s="31"/>
      <c r="AF271" s="32">
        <f t="shared" si="25"/>
        <v>1.1344000000000001</v>
      </c>
      <c r="AG271" s="11">
        <f t="shared" si="26"/>
        <v>226.88000000000002</v>
      </c>
      <c r="AH271" s="34"/>
      <c r="AI271" s="34"/>
      <c r="AJ271" s="34"/>
      <c r="AK271" s="34"/>
      <c r="AL271" s="34"/>
      <c r="AM271" s="34"/>
      <c r="AN271" s="34"/>
      <c r="AO271" s="34"/>
      <c r="AP271" s="34"/>
      <c r="AQ271" s="34"/>
      <c r="AR271" s="34"/>
      <c r="AS271" s="34"/>
      <c r="AT271" s="34"/>
      <c r="AU271" s="34"/>
      <c r="AV271" s="34"/>
      <c r="AW271" s="34"/>
      <c r="AX271" s="34"/>
      <c r="AY271" s="34"/>
      <c r="AZ271" s="34"/>
      <c r="BA271" s="34"/>
      <c r="BB271" s="34"/>
      <c r="BC271" s="34"/>
      <c r="BD271" s="34"/>
      <c r="BE271" s="34"/>
      <c r="BF271" s="34"/>
      <c r="BG271" s="34"/>
      <c r="BH271" s="34"/>
      <c r="BI271" s="34"/>
      <c r="BJ271" s="34"/>
      <c r="BK271" s="34"/>
      <c r="BL271" s="34"/>
      <c r="BM271" s="34"/>
      <c r="BN271" s="34"/>
      <c r="BO271" s="34"/>
      <c r="BP271" s="34"/>
      <c r="BQ271" s="34"/>
      <c r="BR271" s="34"/>
      <c r="BS271" s="34"/>
      <c r="BT271" s="34"/>
      <c r="BU271" s="34"/>
      <c r="BV271" s="34"/>
      <c r="BW271" s="34"/>
      <c r="BX271" s="34"/>
      <c r="BY271" s="34"/>
      <c r="BZ271" s="34"/>
    </row>
    <row r="272" spans="1:78" ht="202.5" customHeight="1">
      <c r="A272" s="7">
        <f t="shared" si="27"/>
        <v>271</v>
      </c>
      <c r="B272" s="35" t="s">
        <v>1</v>
      </c>
      <c r="C272" s="8" t="s">
        <v>303</v>
      </c>
      <c r="D272" s="13">
        <v>621755</v>
      </c>
      <c r="E272" s="13">
        <v>218750</v>
      </c>
      <c r="F272" s="10">
        <v>55</v>
      </c>
      <c r="G272" s="11"/>
      <c r="H272" s="11"/>
      <c r="I272" s="11"/>
      <c r="J272" s="11">
        <v>25.02</v>
      </c>
      <c r="K272" s="11"/>
      <c r="L272" s="11">
        <v>24</v>
      </c>
      <c r="M272" s="11">
        <v>14.6</v>
      </c>
      <c r="N272" s="11">
        <v>15.98</v>
      </c>
      <c r="O272" s="20">
        <f t="shared" si="29"/>
        <v>19.899999999999999</v>
      </c>
      <c r="P272" s="21"/>
      <c r="Q272" s="25"/>
      <c r="R272" s="26"/>
      <c r="S272" s="27"/>
      <c r="T272" s="27">
        <v>16</v>
      </c>
      <c r="U272" s="27">
        <v>21.88</v>
      </c>
      <c r="V272" s="27"/>
      <c r="W272" s="28">
        <f t="shared" si="28"/>
        <v>18.940000000000001</v>
      </c>
      <c r="X272" s="11"/>
      <c r="Y272" s="11"/>
      <c r="Z272" s="11">
        <v>13.87</v>
      </c>
      <c r="AA272" s="11"/>
      <c r="AB272" s="11"/>
      <c r="AC272" s="27">
        <v>11.29</v>
      </c>
      <c r="AD272" s="27">
        <v>10.07</v>
      </c>
      <c r="AE272" s="31">
        <f t="shared" si="30"/>
        <v>11.7433</v>
      </c>
      <c r="AF272" s="32">
        <f t="shared" si="25"/>
        <v>16.8611</v>
      </c>
      <c r="AG272" s="11">
        <f t="shared" si="26"/>
        <v>927.3605</v>
      </c>
      <c r="AH272" s="34"/>
      <c r="AI272" s="34"/>
      <c r="AJ272" s="34"/>
      <c r="AK272" s="34"/>
      <c r="AL272" s="34"/>
      <c r="AM272" s="34"/>
      <c r="AN272" s="34"/>
      <c r="AO272" s="34"/>
      <c r="AP272" s="34"/>
      <c r="AQ272" s="34"/>
      <c r="AR272" s="34"/>
      <c r="AS272" s="34"/>
      <c r="AT272" s="34"/>
      <c r="AU272" s="34"/>
      <c r="AV272" s="34"/>
      <c r="AW272" s="34"/>
      <c r="AX272" s="34"/>
      <c r="AY272" s="34"/>
      <c r="AZ272" s="34"/>
      <c r="BA272" s="34"/>
      <c r="BB272" s="34"/>
      <c r="BC272" s="34"/>
      <c r="BD272" s="34"/>
      <c r="BE272" s="34"/>
      <c r="BF272" s="34"/>
      <c r="BG272" s="34"/>
      <c r="BH272" s="34"/>
      <c r="BI272" s="34"/>
      <c r="BJ272" s="34"/>
      <c r="BK272" s="34"/>
      <c r="BL272" s="34"/>
      <c r="BM272" s="34"/>
      <c r="BN272" s="34"/>
      <c r="BO272" s="34"/>
      <c r="BP272" s="34"/>
      <c r="BQ272" s="34"/>
      <c r="BR272" s="34"/>
      <c r="BS272" s="34"/>
      <c r="BT272" s="34"/>
      <c r="BU272" s="34"/>
      <c r="BV272" s="34"/>
      <c r="BW272" s="34"/>
      <c r="BX272" s="34"/>
      <c r="BY272" s="34"/>
      <c r="BZ272" s="34"/>
    </row>
    <row r="273" spans="1:78" ht="135" customHeight="1">
      <c r="A273" s="7">
        <f t="shared" si="27"/>
        <v>272</v>
      </c>
      <c r="B273" s="8" t="s">
        <v>1</v>
      </c>
      <c r="C273" s="8" t="s">
        <v>304</v>
      </c>
      <c r="D273" s="9">
        <v>349869</v>
      </c>
      <c r="E273" s="9">
        <v>218751</v>
      </c>
      <c r="F273" s="10">
        <v>3</v>
      </c>
      <c r="G273" s="11"/>
      <c r="H273" s="11"/>
      <c r="I273" s="11"/>
      <c r="J273" s="11">
        <v>771</v>
      </c>
      <c r="K273" s="11"/>
      <c r="L273" s="11">
        <v>496</v>
      </c>
      <c r="M273" s="11">
        <v>380</v>
      </c>
      <c r="N273" s="11">
        <v>443.85599999999999</v>
      </c>
      <c r="O273" s="20">
        <f t="shared" si="29"/>
        <v>522.71400000000006</v>
      </c>
      <c r="P273" s="21"/>
      <c r="Q273" s="25">
        <v>222.5</v>
      </c>
      <c r="R273" s="26"/>
      <c r="S273" s="27"/>
      <c r="T273" s="27">
        <v>271</v>
      </c>
      <c r="U273" s="27"/>
      <c r="V273" s="27"/>
      <c r="W273" s="28">
        <f t="shared" si="28"/>
        <v>271</v>
      </c>
      <c r="X273" s="11"/>
      <c r="Y273" s="11"/>
      <c r="Z273" s="11"/>
      <c r="AA273" s="11"/>
      <c r="AB273" s="11"/>
      <c r="AC273" s="27"/>
      <c r="AD273" s="27">
        <v>230.88</v>
      </c>
      <c r="AE273" s="31">
        <f t="shared" si="30"/>
        <v>230.88</v>
      </c>
      <c r="AF273" s="32">
        <f t="shared" si="25"/>
        <v>311.77350000000001</v>
      </c>
      <c r="AG273" s="11">
        <f t="shared" si="26"/>
        <v>935.32050000000004</v>
      </c>
      <c r="AH273" s="34"/>
      <c r="AI273" s="34"/>
      <c r="AJ273" s="34"/>
      <c r="AK273" s="34"/>
      <c r="AL273" s="34"/>
      <c r="AM273" s="34"/>
      <c r="AN273" s="34"/>
      <c r="AO273" s="34"/>
      <c r="AP273" s="34"/>
      <c r="AQ273" s="34"/>
      <c r="AR273" s="34"/>
      <c r="AS273" s="34"/>
      <c r="AT273" s="34"/>
      <c r="AU273" s="34"/>
      <c r="AV273" s="34"/>
      <c r="AW273" s="34"/>
      <c r="AX273" s="34"/>
      <c r="AY273" s="34"/>
      <c r="AZ273" s="34"/>
      <c r="BA273" s="34"/>
      <c r="BB273" s="34"/>
      <c r="BC273" s="34"/>
      <c r="BD273" s="34"/>
      <c r="BE273" s="34"/>
      <c r="BF273" s="34"/>
      <c r="BG273" s="34"/>
      <c r="BH273" s="34"/>
      <c r="BI273" s="34"/>
      <c r="BJ273" s="34"/>
      <c r="BK273" s="34"/>
      <c r="BL273" s="34"/>
      <c r="BM273" s="34"/>
      <c r="BN273" s="34"/>
      <c r="BO273" s="34"/>
      <c r="BP273" s="34"/>
      <c r="BQ273" s="34"/>
      <c r="BR273" s="34"/>
      <c r="BS273" s="34"/>
      <c r="BT273" s="34"/>
      <c r="BU273" s="34"/>
      <c r="BV273" s="34"/>
      <c r="BW273" s="34"/>
      <c r="BX273" s="34"/>
      <c r="BY273" s="34"/>
      <c r="BZ273" s="34"/>
    </row>
    <row r="274" spans="1:78" ht="145.5" customHeight="1">
      <c r="A274" s="7">
        <f t="shared" si="27"/>
        <v>273</v>
      </c>
      <c r="B274" s="8" t="s">
        <v>1</v>
      </c>
      <c r="C274" s="8" t="s">
        <v>305</v>
      </c>
      <c r="D274" s="9">
        <v>397779</v>
      </c>
      <c r="E274" s="9">
        <v>218752</v>
      </c>
      <c r="F274" s="10">
        <v>300</v>
      </c>
      <c r="G274" s="11"/>
      <c r="H274" s="11"/>
      <c r="I274" s="11"/>
      <c r="J274" s="11">
        <v>30</v>
      </c>
      <c r="K274" s="11"/>
      <c r="L274" s="11"/>
      <c r="M274" s="11"/>
      <c r="N274" s="11"/>
      <c r="O274" s="20">
        <f t="shared" si="29"/>
        <v>30</v>
      </c>
      <c r="P274" s="21"/>
      <c r="Q274" s="25">
        <v>9.1999999999999993</v>
      </c>
      <c r="R274" s="26"/>
      <c r="S274" s="27"/>
      <c r="T274" s="27"/>
      <c r="U274" s="27"/>
      <c r="V274" s="27"/>
      <c r="W274" s="28"/>
      <c r="X274" s="11"/>
      <c r="Y274" s="11"/>
      <c r="Z274" s="11"/>
      <c r="AA274" s="11"/>
      <c r="AB274" s="11"/>
      <c r="AC274" s="27"/>
      <c r="AD274" s="27">
        <v>11</v>
      </c>
      <c r="AE274" s="31">
        <f t="shared" si="30"/>
        <v>11</v>
      </c>
      <c r="AF274" s="32">
        <f t="shared" si="25"/>
        <v>16.7333</v>
      </c>
      <c r="AG274" s="11">
        <f t="shared" si="26"/>
        <v>5019.99</v>
      </c>
      <c r="AH274" s="34"/>
      <c r="AI274" s="34"/>
      <c r="AJ274" s="34"/>
      <c r="AK274" s="34"/>
      <c r="AL274" s="34"/>
      <c r="AM274" s="34"/>
      <c r="AN274" s="34"/>
      <c r="AO274" s="34"/>
      <c r="AP274" s="34"/>
      <c r="AQ274" s="34"/>
      <c r="AR274" s="34"/>
      <c r="AS274" s="34"/>
      <c r="AT274" s="34"/>
      <c r="AU274" s="34"/>
      <c r="AV274" s="34"/>
      <c r="AW274" s="34"/>
      <c r="AX274" s="34"/>
      <c r="AY274" s="34"/>
      <c r="AZ274" s="34"/>
      <c r="BA274" s="34"/>
      <c r="BB274" s="34"/>
      <c r="BC274" s="34"/>
      <c r="BD274" s="34"/>
      <c r="BE274" s="34"/>
      <c r="BF274" s="34"/>
      <c r="BG274" s="34"/>
      <c r="BH274" s="34"/>
      <c r="BI274" s="34"/>
      <c r="BJ274" s="34"/>
      <c r="BK274" s="34"/>
      <c r="BL274" s="34"/>
      <c r="BM274" s="34"/>
      <c r="BN274" s="34"/>
      <c r="BO274" s="34"/>
      <c r="BP274" s="34"/>
      <c r="BQ274" s="34"/>
      <c r="BR274" s="34"/>
      <c r="BS274" s="34"/>
      <c r="BT274" s="34"/>
      <c r="BU274" s="34"/>
      <c r="BV274" s="34"/>
      <c r="BW274" s="34"/>
      <c r="BX274" s="34"/>
      <c r="BY274" s="34"/>
      <c r="BZ274" s="34"/>
    </row>
    <row r="275" spans="1:78" ht="18.75"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  <c r="AA275" s="34"/>
      <c r="AB275" s="34"/>
      <c r="AC275" s="36"/>
      <c r="AD275" s="36"/>
      <c r="AE275" s="34"/>
      <c r="AF275" s="34"/>
      <c r="AG275" s="98">
        <f>SUM(AG2:AG274)</f>
        <v>1693503.2193999996</v>
      </c>
      <c r="AH275" s="34"/>
      <c r="AI275" s="34"/>
      <c r="AJ275" s="34"/>
      <c r="AK275" s="34"/>
      <c r="AL275" s="34"/>
      <c r="AM275" s="34"/>
      <c r="AN275" s="34"/>
      <c r="AO275" s="34"/>
      <c r="AP275" s="34"/>
      <c r="AQ275" s="34"/>
      <c r="AR275" s="34"/>
      <c r="AS275" s="34"/>
      <c r="AT275" s="34"/>
      <c r="AU275" s="34"/>
      <c r="AV275" s="34"/>
      <c r="AW275" s="34"/>
      <c r="AX275" s="34"/>
      <c r="AY275" s="34"/>
      <c r="AZ275" s="34"/>
      <c r="BA275" s="34"/>
      <c r="BB275" s="34"/>
      <c r="BC275" s="34"/>
      <c r="BD275" s="34"/>
      <c r="BE275" s="34"/>
      <c r="BF275" s="34"/>
      <c r="BG275" s="34"/>
      <c r="BH275" s="34"/>
      <c r="BI275" s="34"/>
      <c r="BJ275" s="34"/>
      <c r="BK275" s="34"/>
      <c r="BL275" s="34"/>
      <c r="BM275" s="34"/>
      <c r="BN275" s="34"/>
      <c r="BO275" s="34"/>
      <c r="BP275" s="34"/>
      <c r="BQ275" s="34"/>
      <c r="BR275" s="34"/>
      <c r="BS275" s="34"/>
      <c r="BT275" s="34"/>
      <c r="BU275" s="34"/>
      <c r="BV275" s="34"/>
      <c r="BW275" s="34"/>
      <c r="BX275" s="34"/>
      <c r="BY275" s="34"/>
      <c r="BZ275" s="34"/>
    </row>
    <row r="276" spans="1:78"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6"/>
      <c r="AD276" s="36"/>
      <c r="AE276" s="34"/>
      <c r="AF276" s="34"/>
      <c r="AG276" s="34"/>
      <c r="AH276" s="34"/>
      <c r="AI276" s="34"/>
      <c r="AJ276" s="34"/>
      <c r="AK276" s="34"/>
      <c r="AL276" s="34"/>
      <c r="AM276" s="34"/>
      <c r="AN276" s="34"/>
      <c r="AO276" s="34"/>
      <c r="AP276" s="34"/>
      <c r="AQ276" s="34"/>
      <c r="AR276" s="34"/>
      <c r="AS276" s="34"/>
      <c r="AT276" s="34"/>
      <c r="AU276" s="34"/>
      <c r="AV276" s="34"/>
      <c r="AW276" s="34"/>
      <c r="AX276" s="34"/>
      <c r="AY276" s="34"/>
      <c r="AZ276" s="34"/>
      <c r="BA276" s="34"/>
      <c r="BB276" s="34"/>
      <c r="BC276" s="34"/>
      <c r="BD276" s="34"/>
      <c r="BE276" s="34"/>
      <c r="BF276" s="34"/>
      <c r="BG276" s="34"/>
      <c r="BH276" s="34"/>
      <c r="BI276" s="34"/>
      <c r="BJ276" s="34"/>
      <c r="BK276" s="34"/>
      <c r="BL276" s="34"/>
      <c r="BM276" s="34"/>
      <c r="BN276" s="34"/>
      <c r="BO276" s="34"/>
      <c r="BP276" s="34"/>
      <c r="BQ276" s="34"/>
      <c r="BR276" s="34"/>
      <c r="BS276" s="34"/>
      <c r="BT276" s="34"/>
      <c r="BU276" s="34"/>
      <c r="BV276" s="34"/>
      <c r="BW276" s="34"/>
      <c r="BX276" s="34"/>
      <c r="BY276" s="34"/>
      <c r="BZ276" s="34"/>
    </row>
    <row r="277" spans="1:78"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6"/>
      <c r="AD277" s="36"/>
      <c r="AE277" s="34"/>
      <c r="AF277" s="34"/>
      <c r="AG277" s="34"/>
      <c r="AH277" s="34"/>
      <c r="AI277" s="34"/>
      <c r="AJ277" s="34"/>
      <c r="AK277" s="34"/>
      <c r="AL277" s="34"/>
      <c r="AM277" s="34"/>
      <c r="AN277" s="34"/>
      <c r="AO277" s="34"/>
      <c r="AP277" s="34"/>
      <c r="AQ277" s="34"/>
      <c r="AR277" s="34"/>
      <c r="AS277" s="34"/>
      <c r="AT277" s="34"/>
      <c r="AU277" s="34"/>
      <c r="AV277" s="34"/>
      <c r="AW277" s="34"/>
      <c r="AX277" s="34"/>
      <c r="AY277" s="34"/>
      <c r="AZ277" s="34"/>
      <c r="BA277" s="34"/>
      <c r="BB277" s="34"/>
      <c r="BC277" s="34"/>
      <c r="BD277" s="34"/>
      <c r="BE277" s="34"/>
      <c r="BF277" s="34"/>
      <c r="BG277" s="34"/>
      <c r="BH277" s="34"/>
      <c r="BI277" s="34"/>
      <c r="BJ277" s="34"/>
      <c r="BK277" s="34"/>
      <c r="BL277" s="34"/>
      <c r="BM277" s="34"/>
      <c r="BN277" s="34"/>
      <c r="BO277" s="34"/>
      <c r="BP277" s="34"/>
      <c r="BQ277" s="34"/>
      <c r="BR277" s="34"/>
      <c r="BS277" s="34"/>
      <c r="BT277" s="34"/>
      <c r="BU277" s="34"/>
      <c r="BV277" s="34"/>
      <c r="BW277" s="34"/>
      <c r="BX277" s="34"/>
      <c r="BY277" s="34"/>
      <c r="BZ277" s="34"/>
    </row>
    <row r="278" spans="1:78"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6"/>
      <c r="AD278" s="36"/>
      <c r="AE278" s="34"/>
      <c r="AF278" s="34"/>
      <c r="AG278" s="34"/>
      <c r="AH278" s="34"/>
      <c r="AI278" s="34"/>
      <c r="AJ278" s="34"/>
      <c r="AK278" s="34"/>
      <c r="AL278" s="34"/>
      <c r="AM278" s="34"/>
      <c r="AN278" s="34"/>
      <c r="AO278" s="34"/>
      <c r="AP278" s="34"/>
      <c r="AQ278" s="34"/>
      <c r="AR278" s="34"/>
      <c r="AS278" s="34"/>
      <c r="AT278" s="34"/>
      <c r="AU278" s="34"/>
      <c r="AV278" s="34"/>
      <c r="AW278" s="34"/>
      <c r="AX278" s="34"/>
      <c r="AY278" s="34"/>
      <c r="AZ278" s="34"/>
      <c r="BA278" s="34"/>
      <c r="BB278" s="34"/>
      <c r="BC278" s="34"/>
      <c r="BD278" s="34"/>
      <c r="BE278" s="34"/>
      <c r="BF278" s="34"/>
      <c r="BG278" s="34"/>
      <c r="BH278" s="34"/>
      <c r="BI278" s="34"/>
      <c r="BJ278" s="34"/>
      <c r="BK278" s="34"/>
      <c r="BL278" s="34"/>
      <c r="BM278" s="34"/>
      <c r="BN278" s="34"/>
      <c r="BO278" s="34"/>
      <c r="BP278" s="34"/>
      <c r="BQ278" s="34"/>
      <c r="BR278" s="34"/>
      <c r="BS278" s="34"/>
      <c r="BT278" s="34"/>
      <c r="BU278" s="34"/>
      <c r="BV278" s="34"/>
      <c r="BW278" s="34"/>
      <c r="BX278" s="34"/>
      <c r="BY278" s="34"/>
      <c r="BZ278" s="34"/>
    </row>
    <row r="279" spans="1:78"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6"/>
      <c r="AD279" s="36"/>
      <c r="AE279" s="34"/>
      <c r="AF279" s="34"/>
      <c r="AG279" s="34"/>
      <c r="AH279" s="34"/>
      <c r="AI279" s="34"/>
      <c r="AJ279" s="34"/>
      <c r="AK279" s="34"/>
      <c r="AL279" s="34"/>
      <c r="AM279" s="34"/>
      <c r="AN279" s="34"/>
      <c r="AO279" s="34"/>
      <c r="AP279" s="34"/>
      <c r="AQ279" s="34"/>
      <c r="AR279" s="34"/>
      <c r="AS279" s="34"/>
      <c r="AT279" s="34"/>
      <c r="AU279" s="34"/>
      <c r="AV279" s="34"/>
      <c r="AW279" s="34"/>
      <c r="AX279" s="34"/>
      <c r="AY279" s="34"/>
      <c r="AZ279" s="34"/>
      <c r="BA279" s="34"/>
      <c r="BB279" s="34"/>
      <c r="BC279" s="34"/>
      <c r="BD279" s="34"/>
      <c r="BE279" s="34"/>
      <c r="BF279" s="34"/>
      <c r="BG279" s="34"/>
      <c r="BH279" s="34"/>
      <c r="BI279" s="34"/>
      <c r="BJ279" s="34"/>
      <c r="BK279" s="34"/>
      <c r="BL279" s="34"/>
      <c r="BM279" s="34"/>
      <c r="BN279" s="34"/>
      <c r="BO279" s="34"/>
      <c r="BP279" s="34"/>
      <c r="BQ279" s="34"/>
      <c r="BR279" s="34"/>
      <c r="BS279" s="34"/>
      <c r="BT279" s="34"/>
      <c r="BU279" s="34"/>
      <c r="BV279" s="34"/>
      <c r="BW279" s="34"/>
      <c r="BX279" s="34"/>
      <c r="BY279" s="34"/>
      <c r="BZ279" s="34"/>
    </row>
    <row r="280" spans="1:78"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6"/>
      <c r="AD280" s="36"/>
      <c r="AE280" s="34"/>
      <c r="AF280" s="34"/>
      <c r="AG280" s="34"/>
      <c r="AH280" s="34"/>
      <c r="AI280" s="34"/>
      <c r="AJ280" s="34"/>
      <c r="AK280" s="34"/>
      <c r="AL280" s="34"/>
      <c r="AM280" s="34"/>
      <c r="AN280" s="34"/>
      <c r="AO280" s="34"/>
      <c r="AP280" s="34"/>
      <c r="AQ280" s="34"/>
      <c r="AR280" s="34"/>
      <c r="AS280" s="34"/>
      <c r="AT280" s="34"/>
      <c r="AU280" s="34"/>
      <c r="AV280" s="34"/>
      <c r="AW280" s="34"/>
      <c r="AX280" s="34"/>
      <c r="AY280" s="34"/>
      <c r="AZ280" s="34"/>
      <c r="BA280" s="34"/>
      <c r="BB280" s="34"/>
      <c r="BC280" s="34"/>
      <c r="BD280" s="34"/>
      <c r="BE280" s="34"/>
      <c r="BF280" s="34"/>
      <c r="BG280" s="34"/>
      <c r="BH280" s="34"/>
      <c r="BI280" s="34"/>
      <c r="BJ280" s="34"/>
      <c r="BK280" s="34"/>
      <c r="BL280" s="34"/>
      <c r="BM280" s="34"/>
      <c r="BN280" s="34"/>
      <c r="BO280" s="34"/>
      <c r="BP280" s="34"/>
      <c r="BQ280" s="34"/>
      <c r="BR280" s="34"/>
      <c r="BS280" s="34"/>
      <c r="BT280" s="34"/>
      <c r="BU280" s="34"/>
      <c r="BV280" s="34"/>
      <c r="BW280" s="34"/>
      <c r="BX280" s="34"/>
      <c r="BY280" s="34"/>
      <c r="BZ280" s="34"/>
    </row>
    <row r="281" spans="1:78"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6"/>
      <c r="AD281" s="36"/>
      <c r="AE281" s="34"/>
      <c r="AF281" s="34"/>
      <c r="AG281" s="34"/>
      <c r="AH281" s="34"/>
      <c r="AI281" s="34"/>
      <c r="AJ281" s="34"/>
      <c r="AK281" s="34"/>
      <c r="AL281" s="34"/>
      <c r="AM281" s="34"/>
      <c r="AN281" s="34"/>
      <c r="AO281" s="34"/>
      <c r="AP281" s="34"/>
      <c r="AQ281" s="34"/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  <c r="BB281" s="34"/>
      <c r="BC281" s="34"/>
      <c r="BD281" s="34"/>
      <c r="BE281" s="34"/>
      <c r="BF281" s="34"/>
      <c r="BG281" s="34"/>
      <c r="BH281" s="34"/>
      <c r="BI281" s="34"/>
      <c r="BJ281" s="34"/>
      <c r="BK281" s="34"/>
      <c r="BL281" s="34"/>
      <c r="BM281" s="34"/>
      <c r="BN281" s="34"/>
      <c r="BO281" s="34"/>
      <c r="BP281" s="34"/>
      <c r="BQ281" s="34"/>
      <c r="BR281" s="34"/>
      <c r="BS281" s="34"/>
      <c r="BT281" s="34"/>
      <c r="BU281" s="34"/>
      <c r="BV281" s="34"/>
      <c r="BW281" s="34"/>
      <c r="BX281" s="34"/>
      <c r="BY281" s="34"/>
      <c r="BZ281" s="34"/>
    </row>
    <row r="282" spans="1:78"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6"/>
      <c r="AD282" s="36"/>
      <c r="AE282" s="34"/>
      <c r="AF282" s="34"/>
      <c r="AG282" s="34"/>
      <c r="AH282" s="34"/>
      <c r="AI282" s="34"/>
      <c r="AJ282" s="34"/>
      <c r="AK282" s="34"/>
      <c r="AL282" s="34"/>
      <c r="AM282" s="34"/>
      <c r="AN282" s="34"/>
      <c r="AO282" s="34"/>
      <c r="AP282" s="34"/>
      <c r="AQ282" s="34"/>
      <c r="AR282" s="34"/>
      <c r="AS282" s="34"/>
      <c r="AT282" s="34"/>
      <c r="AU282" s="34"/>
      <c r="AV282" s="34"/>
      <c r="AW282" s="34"/>
      <c r="AX282" s="34"/>
      <c r="AY282" s="34"/>
      <c r="AZ282" s="34"/>
      <c r="BA282" s="34"/>
      <c r="BB282" s="34"/>
      <c r="BC282" s="34"/>
      <c r="BD282" s="34"/>
      <c r="BE282" s="34"/>
      <c r="BF282" s="34"/>
      <c r="BG282" s="34"/>
      <c r="BH282" s="34"/>
      <c r="BI282" s="34"/>
      <c r="BJ282" s="34"/>
      <c r="BK282" s="34"/>
      <c r="BL282" s="34"/>
      <c r="BM282" s="34"/>
      <c r="BN282" s="34"/>
      <c r="BO282" s="34"/>
      <c r="BP282" s="34"/>
      <c r="BQ282" s="34"/>
      <c r="BR282" s="34"/>
      <c r="BS282" s="34"/>
      <c r="BT282" s="34"/>
      <c r="BU282" s="34"/>
      <c r="BV282" s="34"/>
      <c r="BW282" s="34"/>
      <c r="BX282" s="34"/>
      <c r="BY282" s="34"/>
      <c r="BZ282" s="34"/>
    </row>
    <row r="283" spans="1:78"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6"/>
      <c r="AD283" s="36"/>
      <c r="AE283" s="34"/>
      <c r="AF283" s="34"/>
      <c r="AG283" s="34"/>
      <c r="AH283" s="34"/>
      <c r="AI283" s="34"/>
      <c r="AJ283" s="34"/>
      <c r="AK283" s="34"/>
      <c r="AL283" s="34"/>
      <c r="AM283" s="34"/>
      <c r="AN283" s="34"/>
      <c r="AO283" s="34"/>
      <c r="AP283" s="34"/>
      <c r="AQ283" s="34"/>
      <c r="AR283" s="34"/>
      <c r="AS283" s="34"/>
      <c r="AT283" s="34"/>
      <c r="AU283" s="34"/>
      <c r="AV283" s="34"/>
      <c r="AW283" s="34"/>
      <c r="AX283" s="34"/>
      <c r="AY283" s="34"/>
      <c r="AZ283" s="34"/>
      <c r="BA283" s="34"/>
      <c r="BB283" s="34"/>
      <c r="BC283" s="34"/>
      <c r="BD283" s="34"/>
      <c r="BE283" s="34"/>
      <c r="BF283" s="34"/>
      <c r="BG283" s="34"/>
      <c r="BH283" s="34"/>
      <c r="BI283" s="34"/>
      <c r="BJ283" s="34"/>
      <c r="BK283" s="34"/>
      <c r="BL283" s="34"/>
      <c r="BM283" s="34"/>
      <c r="BN283" s="34"/>
      <c r="BO283" s="34"/>
      <c r="BP283" s="34"/>
      <c r="BQ283" s="34"/>
      <c r="BR283" s="34"/>
      <c r="BS283" s="34"/>
      <c r="BT283" s="34"/>
      <c r="BU283" s="34"/>
      <c r="BV283" s="34"/>
      <c r="BW283" s="34"/>
      <c r="BX283" s="34"/>
      <c r="BY283" s="34"/>
      <c r="BZ283" s="34"/>
    </row>
    <row r="284" spans="1:78"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6"/>
      <c r="AD284" s="36"/>
      <c r="AE284" s="34"/>
      <c r="AF284" s="34"/>
      <c r="AG284" s="34"/>
      <c r="AH284" s="34"/>
      <c r="AI284" s="34"/>
      <c r="AJ284" s="34"/>
      <c r="AK284" s="34"/>
      <c r="AL284" s="34"/>
      <c r="AM284" s="34"/>
      <c r="AN284" s="34"/>
      <c r="AO284" s="34"/>
      <c r="AP284" s="34"/>
      <c r="AQ284" s="34"/>
      <c r="AR284" s="34"/>
      <c r="AS284" s="34"/>
      <c r="AT284" s="34"/>
      <c r="AU284" s="34"/>
      <c r="AV284" s="34"/>
      <c r="AW284" s="34"/>
      <c r="AX284" s="34"/>
      <c r="AY284" s="34"/>
      <c r="AZ284" s="34"/>
      <c r="BA284" s="34"/>
      <c r="BB284" s="34"/>
      <c r="BC284" s="34"/>
      <c r="BD284" s="34"/>
      <c r="BE284" s="34"/>
      <c r="BF284" s="34"/>
      <c r="BG284" s="34"/>
      <c r="BH284" s="34"/>
      <c r="BI284" s="34"/>
      <c r="BJ284" s="34"/>
      <c r="BK284" s="34"/>
      <c r="BL284" s="34"/>
      <c r="BM284" s="34"/>
      <c r="BN284" s="34"/>
      <c r="BO284" s="34"/>
      <c r="BP284" s="34"/>
      <c r="BQ284" s="34"/>
      <c r="BR284" s="34"/>
      <c r="BS284" s="34"/>
      <c r="BT284" s="34"/>
      <c r="BU284" s="34"/>
      <c r="BV284" s="34"/>
      <c r="BW284" s="34"/>
      <c r="BX284" s="34"/>
      <c r="BY284" s="34"/>
      <c r="BZ284" s="34"/>
    </row>
    <row r="285" spans="1:78"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6"/>
      <c r="AD285" s="36"/>
      <c r="AE285" s="34"/>
      <c r="AF285" s="34"/>
      <c r="AG285" s="34"/>
      <c r="AH285" s="34"/>
      <c r="AI285" s="34"/>
      <c r="AJ285" s="34"/>
      <c r="AK285" s="34"/>
      <c r="AL285" s="34"/>
      <c r="AM285" s="34"/>
      <c r="AN285" s="34"/>
      <c r="AO285" s="34"/>
      <c r="AP285" s="34"/>
      <c r="AQ285" s="34"/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  <c r="BB285" s="34"/>
      <c r="BC285" s="34"/>
      <c r="BD285" s="34"/>
      <c r="BE285" s="34"/>
      <c r="BF285" s="34"/>
      <c r="BG285" s="34"/>
      <c r="BH285" s="34"/>
      <c r="BI285" s="34"/>
      <c r="BJ285" s="34"/>
      <c r="BK285" s="34"/>
      <c r="BL285" s="34"/>
      <c r="BM285" s="34"/>
      <c r="BN285" s="34"/>
      <c r="BO285" s="34"/>
      <c r="BP285" s="34"/>
      <c r="BQ285" s="34"/>
      <c r="BR285" s="34"/>
      <c r="BS285" s="34"/>
      <c r="BT285" s="34"/>
      <c r="BU285" s="34"/>
      <c r="BV285" s="34"/>
      <c r="BW285" s="34"/>
      <c r="BX285" s="34"/>
      <c r="BY285" s="34"/>
      <c r="BZ285" s="34"/>
    </row>
    <row r="286" spans="1:78"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6"/>
      <c r="AD286" s="36"/>
      <c r="AE286" s="34"/>
      <c r="AF286" s="34"/>
      <c r="AG286" s="34"/>
      <c r="AH286" s="34"/>
      <c r="AI286" s="34"/>
      <c r="AJ286" s="34"/>
      <c r="AK286" s="34"/>
      <c r="AL286" s="34"/>
      <c r="AM286" s="34"/>
      <c r="AN286" s="34"/>
      <c r="AO286" s="34"/>
      <c r="AP286" s="34"/>
      <c r="AQ286" s="34"/>
      <c r="AR286" s="34"/>
      <c r="AS286" s="34"/>
      <c r="AT286" s="34"/>
      <c r="AU286" s="34"/>
      <c r="AV286" s="34"/>
      <c r="AW286" s="34"/>
      <c r="AX286" s="34"/>
      <c r="AY286" s="34"/>
      <c r="AZ286" s="34"/>
      <c r="BA286" s="34"/>
      <c r="BB286" s="34"/>
      <c r="BC286" s="34"/>
      <c r="BD286" s="34"/>
      <c r="BE286" s="34"/>
      <c r="BF286" s="34"/>
      <c r="BG286" s="34"/>
      <c r="BH286" s="34"/>
      <c r="BI286" s="34"/>
      <c r="BJ286" s="34"/>
      <c r="BK286" s="34"/>
      <c r="BL286" s="34"/>
      <c r="BM286" s="34"/>
      <c r="BN286" s="34"/>
      <c r="BO286" s="34"/>
      <c r="BP286" s="34"/>
      <c r="BQ286" s="34"/>
      <c r="BR286" s="34"/>
      <c r="BS286" s="34"/>
      <c r="BT286" s="34"/>
      <c r="BU286" s="34"/>
      <c r="BV286" s="34"/>
      <c r="BW286" s="34"/>
      <c r="BX286" s="34"/>
      <c r="BY286" s="34"/>
      <c r="BZ286" s="34"/>
    </row>
    <row r="287" spans="1:78"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  <c r="AA287" s="34"/>
      <c r="AB287" s="34"/>
      <c r="AC287" s="36"/>
      <c r="AD287" s="36"/>
      <c r="AE287" s="34"/>
      <c r="AF287" s="34"/>
      <c r="AG287" s="34"/>
      <c r="AH287" s="34"/>
      <c r="AI287" s="34"/>
      <c r="AJ287" s="34"/>
      <c r="AK287" s="34"/>
      <c r="AL287" s="34"/>
      <c r="AM287" s="34"/>
      <c r="AN287" s="34"/>
      <c r="AO287" s="34"/>
      <c r="AP287" s="34"/>
      <c r="AQ287" s="34"/>
      <c r="AR287" s="34"/>
      <c r="AS287" s="34"/>
      <c r="AT287" s="34"/>
      <c r="AU287" s="34"/>
      <c r="AV287" s="34"/>
      <c r="AW287" s="34"/>
      <c r="AX287" s="34"/>
      <c r="AY287" s="34"/>
      <c r="AZ287" s="34"/>
      <c r="BA287" s="34"/>
      <c r="BB287" s="34"/>
      <c r="BC287" s="34"/>
      <c r="BD287" s="34"/>
      <c r="BE287" s="34"/>
      <c r="BF287" s="34"/>
      <c r="BG287" s="34"/>
      <c r="BH287" s="34"/>
      <c r="BI287" s="34"/>
      <c r="BJ287" s="34"/>
      <c r="BK287" s="34"/>
      <c r="BL287" s="34"/>
      <c r="BM287" s="34"/>
      <c r="BN287" s="34"/>
      <c r="BO287" s="34"/>
      <c r="BP287" s="34"/>
      <c r="BQ287" s="34"/>
      <c r="BR287" s="34"/>
      <c r="BS287" s="34"/>
      <c r="BT287" s="34"/>
      <c r="BU287" s="34"/>
      <c r="BV287" s="34"/>
      <c r="BW287" s="34"/>
      <c r="BX287" s="34"/>
      <c r="BY287" s="34"/>
      <c r="BZ287" s="34"/>
    </row>
    <row r="288" spans="1:78"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  <c r="AA288" s="34"/>
      <c r="AB288" s="34"/>
      <c r="AC288" s="36"/>
      <c r="AD288" s="36"/>
      <c r="AE288" s="34"/>
      <c r="AF288" s="34"/>
      <c r="AG288" s="34"/>
      <c r="AH288" s="34"/>
      <c r="AI288" s="34"/>
      <c r="AJ288" s="34"/>
      <c r="AK288" s="34"/>
      <c r="AL288" s="34"/>
      <c r="AM288" s="34"/>
      <c r="AN288" s="34"/>
      <c r="AO288" s="34"/>
      <c r="AP288" s="34"/>
      <c r="AQ288" s="34"/>
      <c r="AR288" s="34"/>
      <c r="AS288" s="34"/>
      <c r="AT288" s="34"/>
      <c r="AU288" s="34"/>
      <c r="AV288" s="34"/>
      <c r="AW288" s="34"/>
      <c r="AX288" s="34"/>
      <c r="AY288" s="34"/>
      <c r="AZ288" s="34"/>
      <c r="BA288" s="34"/>
      <c r="BB288" s="34"/>
      <c r="BC288" s="34"/>
      <c r="BD288" s="34"/>
      <c r="BE288" s="34"/>
      <c r="BF288" s="34"/>
      <c r="BG288" s="34"/>
      <c r="BH288" s="34"/>
      <c r="BI288" s="34"/>
      <c r="BJ288" s="34"/>
      <c r="BK288" s="34"/>
      <c r="BL288" s="34"/>
      <c r="BM288" s="34"/>
      <c r="BN288" s="34"/>
      <c r="BO288" s="34"/>
      <c r="BP288" s="34"/>
      <c r="BQ288" s="34"/>
      <c r="BR288" s="34"/>
      <c r="BS288" s="34"/>
      <c r="BT288" s="34"/>
      <c r="BU288" s="34"/>
      <c r="BV288" s="34"/>
      <c r="BW288" s="34"/>
      <c r="BX288" s="34"/>
      <c r="BY288" s="34"/>
      <c r="BZ288" s="34"/>
    </row>
    <row r="289" spans="7:78"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6"/>
      <c r="AD289" s="36"/>
      <c r="AE289" s="34"/>
      <c r="AF289" s="34"/>
      <c r="AG289" s="34"/>
      <c r="AH289" s="34"/>
      <c r="AI289" s="34"/>
      <c r="AJ289" s="34"/>
      <c r="AK289" s="34"/>
      <c r="AL289" s="34"/>
      <c r="AM289" s="34"/>
      <c r="AN289" s="34"/>
      <c r="AO289" s="34"/>
      <c r="AP289" s="34"/>
      <c r="AQ289" s="34"/>
      <c r="AR289" s="34"/>
      <c r="AS289" s="34"/>
      <c r="AT289" s="34"/>
      <c r="AU289" s="34"/>
      <c r="AV289" s="34"/>
      <c r="AW289" s="34"/>
      <c r="AX289" s="34"/>
      <c r="AY289" s="34"/>
      <c r="AZ289" s="34"/>
      <c r="BA289" s="34"/>
      <c r="BB289" s="34"/>
      <c r="BC289" s="34"/>
      <c r="BD289" s="34"/>
      <c r="BE289" s="34"/>
      <c r="BF289" s="34"/>
      <c r="BG289" s="34"/>
      <c r="BH289" s="34"/>
      <c r="BI289" s="34"/>
      <c r="BJ289" s="34"/>
      <c r="BK289" s="34"/>
      <c r="BL289" s="34"/>
      <c r="BM289" s="34"/>
      <c r="BN289" s="34"/>
      <c r="BO289" s="34"/>
      <c r="BP289" s="34"/>
      <c r="BQ289" s="34"/>
      <c r="BR289" s="34"/>
      <c r="BS289" s="34"/>
      <c r="BT289" s="34"/>
      <c r="BU289" s="34"/>
      <c r="BV289" s="34"/>
      <c r="BW289" s="34"/>
      <c r="BX289" s="34"/>
      <c r="BY289" s="34"/>
      <c r="BZ289" s="34"/>
    </row>
    <row r="290" spans="7:78"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6"/>
      <c r="AD290" s="36"/>
      <c r="AE290" s="34"/>
      <c r="AF290" s="34"/>
      <c r="AG290" s="34"/>
      <c r="AH290" s="34"/>
      <c r="AI290" s="34"/>
      <c r="AJ290" s="34"/>
      <c r="AK290" s="34"/>
      <c r="AL290" s="34"/>
      <c r="AM290" s="34"/>
      <c r="AN290" s="34"/>
      <c r="AO290" s="34"/>
      <c r="AP290" s="34"/>
      <c r="AQ290" s="34"/>
      <c r="AR290" s="34"/>
      <c r="AS290" s="34"/>
      <c r="AT290" s="34"/>
      <c r="AU290" s="34"/>
      <c r="AV290" s="34"/>
      <c r="AW290" s="34"/>
      <c r="AX290" s="34"/>
      <c r="AY290" s="34"/>
      <c r="AZ290" s="34"/>
      <c r="BA290" s="34"/>
      <c r="BB290" s="34"/>
      <c r="BC290" s="34"/>
      <c r="BD290" s="34"/>
      <c r="BE290" s="34"/>
      <c r="BF290" s="34"/>
      <c r="BG290" s="34"/>
      <c r="BH290" s="34"/>
      <c r="BI290" s="34"/>
      <c r="BJ290" s="34"/>
      <c r="BK290" s="34"/>
      <c r="BL290" s="34"/>
      <c r="BM290" s="34"/>
      <c r="BN290" s="34"/>
      <c r="BO290" s="34"/>
      <c r="BP290" s="34"/>
      <c r="BQ290" s="34"/>
      <c r="BR290" s="34"/>
      <c r="BS290" s="34"/>
      <c r="BT290" s="34"/>
      <c r="BU290" s="34"/>
      <c r="BV290" s="34"/>
      <c r="BW290" s="34"/>
      <c r="BX290" s="34"/>
      <c r="BY290" s="34"/>
      <c r="BZ290" s="34"/>
    </row>
    <row r="291" spans="7:78"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6"/>
      <c r="AD291" s="36"/>
      <c r="AE291" s="34"/>
      <c r="AF291" s="34"/>
      <c r="AG291" s="34"/>
      <c r="AH291" s="34"/>
      <c r="AI291" s="34"/>
      <c r="AJ291" s="34"/>
      <c r="AK291" s="34"/>
      <c r="AL291" s="34"/>
      <c r="AM291" s="34"/>
      <c r="AN291" s="34"/>
      <c r="AO291" s="34"/>
      <c r="AP291" s="34"/>
      <c r="AQ291" s="34"/>
      <c r="AR291" s="34"/>
      <c r="AS291" s="34"/>
      <c r="AT291" s="34"/>
      <c r="AU291" s="34"/>
      <c r="AV291" s="34"/>
      <c r="AW291" s="34"/>
      <c r="AX291" s="34"/>
      <c r="AY291" s="34"/>
      <c r="AZ291" s="34"/>
      <c r="BA291" s="34"/>
      <c r="BB291" s="34"/>
      <c r="BC291" s="34"/>
      <c r="BD291" s="34"/>
      <c r="BE291" s="34"/>
      <c r="BF291" s="34"/>
      <c r="BG291" s="34"/>
      <c r="BH291" s="34"/>
      <c r="BI291" s="34"/>
      <c r="BJ291" s="34"/>
      <c r="BK291" s="34"/>
      <c r="BL291" s="34"/>
      <c r="BM291" s="34"/>
      <c r="BN291" s="34"/>
      <c r="BO291" s="34"/>
      <c r="BP291" s="34"/>
      <c r="BQ291" s="34"/>
      <c r="BR291" s="34"/>
      <c r="BS291" s="34"/>
      <c r="BT291" s="34"/>
      <c r="BU291" s="34"/>
      <c r="BV291" s="34"/>
      <c r="BW291" s="34"/>
      <c r="BX291" s="34"/>
      <c r="BY291" s="34"/>
      <c r="BZ291" s="34"/>
    </row>
    <row r="292" spans="7:78"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6"/>
      <c r="AD292" s="36"/>
      <c r="AE292" s="34"/>
      <c r="AF292" s="34"/>
      <c r="AG292" s="34"/>
      <c r="AH292" s="34"/>
      <c r="AI292" s="34"/>
      <c r="AJ292" s="34"/>
      <c r="AK292" s="34"/>
      <c r="AL292" s="34"/>
      <c r="AM292" s="34"/>
      <c r="AN292" s="34"/>
      <c r="AO292" s="34"/>
      <c r="AP292" s="34"/>
      <c r="AQ292" s="34"/>
      <c r="AR292" s="34"/>
      <c r="AS292" s="34"/>
      <c r="AT292" s="34"/>
      <c r="AU292" s="34"/>
      <c r="AV292" s="34"/>
      <c r="AW292" s="34"/>
      <c r="AX292" s="34"/>
      <c r="AY292" s="34"/>
      <c r="AZ292" s="34"/>
      <c r="BA292" s="34"/>
      <c r="BB292" s="34"/>
      <c r="BC292" s="34"/>
      <c r="BD292" s="34"/>
      <c r="BE292" s="34"/>
      <c r="BF292" s="34"/>
      <c r="BG292" s="34"/>
      <c r="BH292" s="34"/>
      <c r="BI292" s="34"/>
      <c r="BJ292" s="34"/>
      <c r="BK292" s="34"/>
      <c r="BL292" s="34"/>
      <c r="BM292" s="34"/>
      <c r="BN292" s="34"/>
      <c r="BO292" s="34"/>
      <c r="BP292" s="34"/>
      <c r="BQ292" s="34"/>
      <c r="BR292" s="34"/>
      <c r="BS292" s="34"/>
      <c r="BT292" s="34"/>
      <c r="BU292" s="34"/>
      <c r="BV292" s="34"/>
      <c r="BW292" s="34"/>
      <c r="BX292" s="34"/>
      <c r="BY292" s="34"/>
      <c r="BZ292" s="34"/>
    </row>
    <row r="293" spans="7:78"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6"/>
      <c r="AD293" s="36"/>
      <c r="AE293" s="34"/>
      <c r="AF293" s="34"/>
      <c r="AG293" s="34"/>
      <c r="AH293" s="34"/>
      <c r="AI293" s="34"/>
      <c r="AJ293" s="34"/>
      <c r="AK293" s="34"/>
      <c r="AL293" s="34"/>
      <c r="AM293" s="34"/>
      <c r="AN293" s="34"/>
      <c r="AO293" s="34"/>
      <c r="AP293" s="34"/>
      <c r="AQ293" s="34"/>
      <c r="AR293" s="34"/>
      <c r="AS293" s="34"/>
      <c r="AT293" s="34"/>
      <c r="AU293" s="34"/>
      <c r="AV293" s="34"/>
      <c r="AW293" s="34"/>
      <c r="AX293" s="34"/>
      <c r="AY293" s="34"/>
      <c r="AZ293" s="34"/>
      <c r="BA293" s="34"/>
      <c r="BB293" s="34"/>
      <c r="BC293" s="34"/>
      <c r="BD293" s="34"/>
      <c r="BE293" s="34"/>
      <c r="BF293" s="34"/>
      <c r="BG293" s="34"/>
      <c r="BH293" s="34"/>
      <c r="BI293" s="34"/>
      <c r="BJ293" s="34"/>
      <c r="BK293" s="34"/>
      <c r="BL293" s="34"/>
      <c r="BM293" s="34"/>
      <c r="BN293" s="34"/>
      <c r="BO293" s="34"/>
      <c r="BP293" s="34"/>
      <c r="BQ293" s="34"/>
      <c r="BR293" s="34"/>
      <c r="BS293" s="34"/>
      <c r="BT293" s="34"/>
      <c r="BU293" s="34"/>
      <c r="BV293" s="34"/>
      <c r="BW293" s="34"/>
      <c r="BX293" s="34"/>
      <c r="BY293" s="34"/>
      <c r="BZ293" s="34"/>
    </row>
    <row r="294" spans="7:78"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  <c r="AA294" s="34"/>
      <c r="AB294" s="34"/>
      <c r="AC294" s="36"/>
      <c r="AD294" s="36"/>
      <c r="AE294" s="34"/>
      <c r="AF294" s="34"/>
      <c r="AG294" s="34"/>
      <c r="AH294" s="34"/>
      <c r="AI294" s="34"/>
      <c r="AJ294" s="34"/>
      <c r="AK294" s="34"/>
      <c r="AL294" s="34"/>
      <c r="AM294" s="34"/>
      <c r="AN294" s="34"/>
      <c r="AO294" s="34"/>
      <c r="AP294" s="34"/>
      <c r="AQ294" s="34"/>
      <c r="AR294" s="34"/>
      <c r="AS294" s="34"/>
      <c r="AT294" s="34"/>
      <c r="AU294" s="34"/>
      <c r="AV294" s="34"/>
      <c r="AW294" s="34"/>
      <c r="AX294" s="34"/>
      <c r="AY294" s="34"/>
      <c r="AZ294" s="34"/>
      <c r="BA294" s="34"/>
      <c r="BB294" s="34"/>
      <c r="BC294" s="34"/>
      <c r="BD294" s="34"/>
      <c r="BE294" s="34"/>
      <c r="BF294" s="34"/>
      <c r="BG294" s="34"/>
      <c r="BH294" s="34"/>
      <c r="BI294" s="34"/>
      <c r="BJ294" s="34"/>
      <c r="BK294" s="34"/>
      <c r="BL294" s="34"/>
      <c r="BM294" s="34"/>
      <c r="BN294" s="34"/>
      <c r="BO294" s="34"/>
      <c r="BP294" s="34"/>
      <c r="BQ294" s="34"/>
      <c r="BR294" s="34"/>
      <c r="BS294" s="34"/>
      <c r="BT294" s="34"/>
      <c r="BU294" s="34"/>
      <c r="BV294" s="34"/>
      <c r="BW294" s="34"/>
      <c r="BX294" s="34"/>
      <c r="BY294" s="34"/>
      <c r="BZ294" s="34"/>
    </row>
    <row r="295" spans="7:78"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  <c r="AA295" s="34"/>
      <c r="AB295" s="34"/>
      <c r="AC295" s="36"/>
      <c r="AD295" s="36"/>
      <c r="AE295" s="34"/>
      <c r="AF295" s="34"/>
      <c r="AG295" s="34"/>
      <c r="AH295" s="34"/>
      <c r="AI295" s="34"/>
      <c r="AJ295" s="34"/>
      <c r="AK295" s="34"/>
      <c r="AL295" s="34"/>
      <c r="AM295" s="34"/>
      <c r="AN295" s="34"/>
      <c r="AO295" s="34"/>
      <c r="AP295" s="34"/>
      <c r="AQ295" s="34"/>
      <c r="AR295" s="34"/>
      <c r="AS295" s="34"/>
      <c r="AT295" s="34"/>
      <c r="AU295" s="34"/>
      <c r="AV295" s="34"/>
      <c r="AW295" s="34"/>
      <c r="AX295" s="34"/>
      <c r="AY295" s="34"/>
      <c r="AZ295" s="34"/>
      <c r="BA295" s="34"/>
      <c r="BB295" s="34"/>
      <c r="BC295" s="34"/>
      <c r="BD295" s="34"/>
      <c r="BE295" s="34"/>
      <c r="BF295" s="34"/>
      <c r="BG295" s="34"/>
      <c r="BH295" s="34"/>
      <c r="BI295" s="34"/>
      <c r="BJ295" s="34"/>
      <c r="BK295" s="34"/>
      <c r="BL295" s="34"/>
      <c r="BM295" s="34"/>
      <c r="BN295" s="34"/>
      <c r="BO295" s="34"/>
      <c r="BP295" s="34"/>
      <c r="BQ295" s="34"/>
      <c r="BR295" s="34"/>
      <c r="BS295" s="34"/>
      <c r="BT295" s="34"/>
      <c r="BU295" s="34"/>
      <c r="BV295" s="34"/>
      <c r="BW295" s="34"/>
      <c r="BX295" s="34"/>
      <c r="BY295" s="34"/>
      <c r="BZ295" s="34"/>
    </row>
    <row r="296" spans="7:78"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6"/>
      <c r="AD296" s="36"/>
      <c r="AE296" s="34"/>
      <c r="AF296" s="34"/>
      <c r="AG296" s="34"/>
      <c r="AH296" s="34"/>
      <c r="AI296" s="34"/>
      <c r="AJ296" s="34"/>
      <c r="AK296" s="34"/>
      <c r="AL296" s="34"/>
      <c r="AM296" s="34"/>
      <c r="AN296" s="34"/>
      <c r="AO296" s="34"/>
      <c r="AP296" s="34"/>
      <c r="AQ296" s="34"/>
      <c r="AR296" s="34"/>
      <c r="AS296" s="34"/>
      <c r="AT296" s="34"/>
      <c r="AU296" s="34"/>
      <c r="AV296" s="34"/>
      <c r="AW296" s="34"/>
      <c r="AX296" s="34"/>
      <c r="AY296" s="34"/>
      <c r="AZ296" s="34"/>
      <c r="BA296" s="34"/>
      <c r="BB296" s="34"/>
      <c r="BC296" s="34"/>
      <c r="BD296" s="34"/>
      <c r="BE296" s="34"/>
      <c r="BF296" s="34"/>
      <c r="BG296" s="34"/>
      <c r="BH296" s="34"/>
      <c r="BI296" s="34"/>
      <c r="BJ296" s="34"/>
      <c r="BK296" s="34"/>
      <c r="BL296" s="34"/>
      <c r="BM296" s="34"/>
      <c r="BN296" s="34"/>
      <c r="BO296" s="34"/>
      <c r="BP296" s="34"/>
      <c r="BQ296" s="34"/>
      <c r="BR296" s="34"/>
      <c r="BS296" s="34"/>
      <c r="BT296" s="34"/>
      <c r="BU296" s="34"/>
      <c r="BV296" s="34"/>
      <c r="BW296" s="34"/>
      <c r="BX296" s="34"/>
      <c r="BY296" s="34"/>
      <c r="BZ296" s="34"/>
    </row>
    <row r="297" spans="7:78"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6"/>
      <c r="AD297" s="36"/>
      <c r="AE297" s="34"/>
      <c r="AF297" s="34"/>
      <c r="AG297" s="34"/>
      <c r="AH297" s="34"/>
      <c r="AI297" s="34"/>
      <c r="AJ297" s="34"/>
      <c r="AK297" s="34"/>
      <c r="AL297" s="34"/>
      <c r="AM297" s="34"/>
      <c r="AN297" s="34"/>
      <c r="AO297" s="34"/>
      <c r="AP297" s="34"/>
      <c r="AQ297" s="34"/>
      <c r="AR297" s="34"/>
      <c r="AS297" s="34"/>
      <c r="AT297" s="34"/>
      <c r="AU297" s="34"/>
      <c r="AV297" s="34"/>
      <c r="AW297" s="34"/>
      <c r="AX297" s="34"/>
      <c r="AY297" s="34"/>
      <c r="AZ297" s="34"/>
      <c r="BA297" s="34"/>
      <c r="BB297" s="34"/>
      <c r="BC297" s="34"/>
      <c r="BD297" s="34"/>
      <c r="BE297" s="34"/>
      <c r="BF297" s="34"/>
      <c r="BG297" s="34"/>
      <c r="BH297" s="34"/>
      <c r="BI297" s="34"/>
      <c r="BJ297" s="34"/>
      <c r="BK297" s="34"/>
      <c r="BL297" s="34"/>
      <c r="BM297" s="34"/>
      <c r="BN297" s="34"/>
      <c r="BO297" s="34"/>
      <c r="BP297" s="34"/>
      <c r="BQ297" s="34"/>
      <c r="BR297" s="34"/>
      <c r="BS297" s="34"/>
      <c r="BT297" s="34"/>
      <c r="BU297" s="34"/>
      <c r="BV297" s="34"/>
      <c r="BW297" s="34"/>
      <c r="BX297" s="34"/>
      <c r="BY297" s="34"/>
      <c r="BZ297" s="34"/>
    </row>
    <row r="298" spans="7:78"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  <c r="AA298" s="34"/>
      <c r="AB298" s="34"/>
      <c r="AC298" s="36"/>
      <c r="AD298" s="36"/>
      <c r="AE298" s="34"/>
      <c r="AF298" s="34"/>
      <c r="AG298" s="34"/>
      <c r="AH298" s="34"/>
      <c r="AI298" s="34"/>
      <c r="AJ298" s="34"/>
      <c r="AK298" s="34"/>
      <c r="AL298" s="34"/>
      <c r="AM298" s="34"/>
      <c r="AN298" s="34"/>
      <c r="AO298" s="34"/>
      <c r="AP298" s="34"/>
      <c r="AQ298" s="34"/>
      <c r="AR298" s="34"/>
      <c r="AS298" s="34"/>
      <c r="AT298" s="34"/>
      <c r="AU298" s="34"/>
      <c r="AV298" s="34"/>
      <c r="AW298" s="34"/>
      <c r="AX298" s="34"/>
      <c r="AY298" s="34"/>
      <c r="AZ298" s="34"/>
      <c r="BA298" s="34"/>
      <c r="BB298" s="34"/>
      <c r="BC298" s="34"/>
      <c r="BD298" s="34"/>
      <c r="BE298" s="34"/>
      <c r="BF298" s="34"/>
      <c r="BG298" s="34"/>
      <c r="BH298" s="34"/>
      <c r="BI298" s="34"/>
      <c r="BJ298" s="34"/>
      <c r="BK298" s="34"/>
      <c r="BL298" s="34"/>
      <c r="BM298" s="34"/>
      <c r="BN298" s="34"/>
      <c r="BO298" s="34"/>
      <c r="BP298" s="34"/>
      <c r="BQ298" s="34"/>
      <c r="BR298" s="34"/>
      <c r="BS298" s="34"/>
      <c r="BT298" s="34"/>
      <c r="BU298" s="34"/>
      <c r="BV298" s="34"/>
      <c r="BW298" s="34"/>
      <c r="BX298" s="34"/>
      <c r="BY298" s="34"/>
      <c r="BZ298" s="34"/>
    </row>
    <row r="299" spans="7:78"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6"/>
      <c r="AD299" s="36"/>
      <c r="AE299" s="34"/>
      <c r="AF299" s="34"/>
      <c r="AG299" s="34"/>
      <c r="AH299" s="34"/>
      <c r="AI299" s="34"/>
      <c r="AJ299" s="34"/>
      <c r="AK299" s="34"/>
      <c r="AL299" s="34"/>
      <c r="AM299" s="34"/>
      <c r="AN299" s="34"/>
      <c r="AO299" s="34"/>
      <c r="AP299" s="34"/>
      <c r="AQ299" s="34"/>
      <c r="AR299" s="34"/>
      <c r="AS299" s="34"/>
      <c r="AT299" s="34"/>
      <c r="AU299" s="34"/>
      <c r="AV299" s="34"/>
      <c r="AW299" s="34"/>
      <c r="AX299" s="34"/>
      <c r="AY299" s="34"/>
      <c r="AZ299" s="34"/>
      <c r="BA299" s="34"/>
      <c r="BB299" s="34"/>
      <c r="BC299" s="34"/>
      <c r="BD299" s="34"/>
      <c r="BE299" s="34"/>
      <c r="BF299" s="34"/>
      <c r="BG299" s="34"/>
      <c r="BH299" s="34"/>
      <c r="BI299" s="34"/>
      <c r="BJ299" s="34"/>
      <c r="BK299" s="34"/>
      <c r="BL299" s="34"/>
      <c r="BM299" s="34"/>
      <c r="BN299" s="34"/>
      <c r="BO299" s="34"/>
      <c r="BP299" s="34"/>
      <c r="BQ299" s="34"/>
      <c r="BR299" s="34"/>
      <c r="BS299" s="34"/>
      <c r="BT299" s="34"/>
      <c r="BU299" s="34"/>
      <c r="BV299" s="34"/>
      <c r="BW299" s="34"/>
      <c r="BX299" s="34"/>
      <c r="BY299" s="34"/>
      <c r="BZ299" s="34"/>
    </row>
    <row r="300" spans="7:78"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  <c r="AA300" s="34"/>
      <c r="AB300" s="34"/>
      <c r="AC300" s="36"/>
      <c r="AD300" s="36"/>
      <c r="AE300" s="34"/>
      <c r="AF300" s="34"/>
      <c r="AG300" s="34"/>
      <c r="AH300" s="34"/>
      <c r="AI300" s="34"/>
      <c r="AJ300" s="34"/>
      <c r="AK300" s="34"/>
      <c r="AL300" s="34"/>
      <c r="AM300" s="34"/>
      <c r="AN300" s="34"/>
      <c r="AO300" s="34"/>
      <c r="AP300" s="34"/>
      <c r="AQ300" s="34"/>
      <c r="AR300" s="34"/>
      <c r="AS300" s="34"/>
      <c r="AT300" s="34"/>
      <c r="AU300" s="34"/>
      <c r="AV300" s="34"/>
      <c r="AW300" s="34"/>
      <c r="AX300" s="34"/>
      <c r="AY300" s="34"/>
      <c r="AZ300" s="34"/>
      <c r="BA300" s="34"/>
      <c r="BB300" s="34"/>
      <c r="BC300" s="34"/>
      <c r="BD300" s="34"/>
      <c r="BE300" s="34"/>
      <c r="BF300" s="34"/>
      <c r="BG300" s="34"/>
      <c r="BH300" s="34"/>
      <c r="BI300" s="34"/>
      <c r="BJ300" s="34"/>
      <c r="BK300" s="34"/>
      <c r="BL300" s="34"/>
      <c r="BM300" s="34"/>
      <c r="BN300" s="34"/>
      <c r="BO300" s="34"/>
      <c r="BP300" s="34"/>
      <c r="BQ300" s="34"/>
      <c r="BR300" s="34"/>
      <c r="BS300" s="34"/>
      <c r="BT300" s="34"/>
      <c r="BU300" s="34"/>
      <c r="BV300" s="34"/>
      <c r="BW300" s="34"/>
      <c r="BX300" s="34"/>
      <c r="BY300" s="34"/>
      <c r="BZ300" s="34"/>
    </row>
    <row r="301" spans="7:78"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6"/>
      <c r="AD301" s="36"/>
      <c r="AE301" s="34"/>
      <c r="AF301" s="34"/>
      <c r="AG301" s="34"/>
      <c r="AH301" s="34"/>
      <c r="AI301" s="34"/>
      <c r="AJ301" s="34"/>
      <c r="AK301" s="34"/>
      <c r="AL301" s="34"/>
      <c r="AM301" s="34"/>
      <c r="AN301" s="34"/>
      <c r="AO301" s="34"/>
      <c r="AP301" s="34"/>
      <c r="AQ301" s="34"/>
      <c r="AR301" s="34"/>
      <c r="AS301" s="34"/>
      <c r="AT301" s="34"/>
      <c r="AU301" s="34"/>
      <c r="AV301" s="34"/>
      <c r="AW301" s="34"/>
      <c r="AX301" s="34"/>
      <c r="AY301" s="34"/>
      <c r="AZ301" s="34"/>
      <c r="BA301" s="34"/>
      <c r="BB301" s="34"/>
      <c r="BC301" s="34"/>
      <c r="BD301" s="34"/>
      <c r="BE301" s="34"/>
      <c r="BF301" s="34"/>
      <c r="BG301" s="34"/>
      <c r="BH301" s="34"/>
      <c r="BI301" s="34"/>
      <c r="BJ301" s="34"/>
      <c r="BK301" s="34"/>
      <c r="BL301" s="34"/>
      <c r="BM301" s="34"/>
      <c r="BN301" s="34"/>
      <c r="BO301" s="34"/>
      <c r="BP301" s="34"/>
      <c r="BQ301" s="34"/>
      <c r="BR301" s="34"/>
      <c r="BS301" s="34"/>
      <c r="BT301" s="34"/>
      <c r="BU301" s="34"/>
      <c r="BV301" s="34"/>
      <c r="BW301" s="34"/>
      <c r="BX301" s="34"/>
      <c r="BY301" s="34"/>
      <c r="BZ301" s="34"/>
    </row>
    <row r="302" spans="7:78"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  <c r="AA302" s="34"/>
      <c r="AB302" s="34"/>
      <c r="AC302" s="36"/>
      <c r="AD302" s="36"/>
      <c r="AE302" s="34"/>
      <c r="AF302" s="34"/>
      <c r="AG302" s="34"/>
      <c r="AH302" s="34"/>
      <c r="AI302" s="34"/>
      <c r="AJ302" s="34"/>
      <c r="AK302" s="34"/>
      <c r="AL302" s="34"/>
      <c r="AM302" s="34"/>
      <c r="AN302" s="34"/>
      <c r="AO302" s="34"/>
      <c r="AP302" s="34"/>
      <c r="AQ302" s="34"/>
      <c r="AR302" s="34"/>
      <c r="AS302" s="34"/>
      <c r="AT302" s="34"/>
      <c r="AU302" s="34"/>
      <c r="AV302" s="34"/>
      <c r="AW302" s="34"/>
      <c r="AX302" s="34"/>
      <c r="AY302" s="34"/>
      <c r="AZ302" s="34"/>
      <c r="BA302" s="34"/>
      <c r="BB302" s="34"/>
      <c r="BC302" s="34"/>
      <c r="BD302" s="34"/>
      <c r="BE302" s="34"/>
      <c r="BF302" s="34"/>
      <c r="BG302" s="34"/>
      <c r="BH302" s="34"/>
      <c r="BI302" s="34"/>
      <c r="BJ302" s="34"/>
      <c r="BK302" s="34"/>
      <c r="BL302" s="34"/>
      <c r="BM302" s="34"/>
      <c r="BN302" s="34"/>
      <c r="BO302" s="34"/>
      <c r="BP302" s="34"/>
      <c r="BQ302" s="34"/>
      <c r="BR302" s="34"/>
      <c r="BS302" s="34"/>
      <c r="BT302" s="34"/>
      <c r="BU302" s="34"/>
      <c r="BV302" s="34"/>
      <c r="BW302" s="34"/>
      <c r="BX302" s="34"/>
      <c r="BY302" s="34"/>
      <c r="BZ302" s="34"/>
    </row>
    <row r="303" spans="7:78"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  <c r="AA303" s="34"/>
      <c r="AB303" s="34"/>
      <c r="AC303" s="36"/>
      <c r="AD303" s="36"/>
      <c r="AE303" s="34"/>
      <c r="AF303" s="34"/>
      <c r="AG303" s="34"/>
      <c r="AH303" s="34"/>
      <c r="AI303" s="34"/>
      <c r="AJ303" s="34"/>
      <c r="AK303" s="34"/>
      <c r="AL303" s="34"/>
      <c r="AM303" s="34"/>
      <c r="AN303" s="34"/>
      <c r="AO303" s="34"/>
      <c r="AP303" s="34"/>
      <c r="AQ303" s="34"/>
      <c r="AR303" s="34"/>
      <c r="AS303" s="34"/>
      <c r="AT303" s="34"/>
      <c r="AU303" s="34"/>
      <c r="AV303" s="34"/>
      <c r="AW303" s="34"/>
      <c r="AX303" s="34"/>
      <c r="AY303" s="34"/>
      <c r="AZ303" s="34"/>
      <c r="BA303" s="34"/>
      <c r="BB303" s="34"/>
      <c r="BC303" s="34"/>
      <c r="BD303" s="34"/>
      <c r="BE303" s="34"/>
      <c r="BF303" s="34"/>
      <c r="BG303" s="34"/>
      <c r="BH303" s="34"/>
      <c r="BI303" s="34"/>
      <c r="BJ303" s="34"/>
      <c r="BK303" s="34"/>
      <c r="BL303" s="34"/>
      <c r="BM303" s="34"/>
      <c r="BN303" s="34"/>
      <c r="BO303" s="34"/>
      <c r="BP303" s="34"/>
      <c r="BQ303" s="34"/>
      <c r="BR303" s="34"/>
      <c r="BS303" s="34"/>
      <c r="BT303" s="34"/>
      <c r="BU303" s="34"/>
      <c r="BV303" s="34"/>
      <c r="BW303" s="34"/>
      <c r="BX303" s="34"/>
      <c r="BY303" s="34"/>
      <c r="BZ303" s="34"/>
    </row>
    <row r="304" spans="7:78"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6"/>
      <c r="AD304" s="36"/>
      <c r="AE304" s="34"/>
      <c r="AF304" s="34"/>
      <c r="AG304" s="34"/>
      <c r="AH304" s="34"/>
      <c r="AI304" s="34"/>
      <c r="AJ304" s="34"/>
      <c r="AK304" s="34"/>
      <c r="AL304" s="34"/>
      <c r="AM304" s="34"/>
      <c r="AN304" s="34"/>
      <c r="AO304" s="34"/>
      <c r="AP304" s="34"/>
      <c r="AQ304" s="34"/>
      <c r="AR304" s="34"/>
      <c r="AS304" s="34"/>
      <c r="AT304" s="34"/>
      <c r="AU304" s="34"/>
      <c r="AV304" s="34"/>
      <c r="AW304" s="34"/>
      <c r="AX304" s="34"/>
      <c r="AY304" s="34"/>
      <c r="AZ304" s="34"/>
      <c r="BA304" s="34"/>
      <c r="BB304" s="34"/>
      <c r="BC304" s="34"/>
      <c r="BD304" s="34"/>
      <c r="BE304" s="34"/>
      <c r="BF304" s="34"/>
      <c r="BG304" s="34"/>
      <c r="BH304" s="34"/>
      <c r="BI304" s="34"/>
      <c r="BJ304" s="34"/>
      <c r="BK304" s="34"/>
      <c r="BL304" s="34"/>
      <c r="BM304" s="34"/>
      <c r="BN304" s="34"/>
      <c r="BO304" s="34"/>
      <c r="BP304" s="34"/>
      <c r="BQ304" s="34"/>
      <c r="BR304" s="34"/>
      <c r="BS304" s="34"/>
      <c r="BT304" s="34"/>
      <c r="BU304" s="34"/>
      <c r="BV304" s="34"/>
      <c r="BW304" s="34"/>
      <c r="BX304" s="34"/>
      <c r="BY304" s="34"/>
      <c r="BZ304" s="34"/>
    </row>
    <row r="305" spans="7:78"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  <c r="AA305" s="34"/>
      <c r="AB305" s="34"/>
      <c r="AC305" s="36"/>
      <c r="AD305" s="36"/>
      <c r="AE305" s="34"/>
      <c r="AF305" s="34"/>
      <c r="AG305" s="34"/>
      <c r="AH305" s="34"/>
      <c r="AI305" s="34"/>
      <c r="AJ305" s="34"/>
      <c r="AK305" s="34"/>
      <c r="AL305" s="34"/>
      <c r="AM305" s="34"/>
      <c r="AN305" s="34"/>
      <c r="AO305" s="34"/>
      <c r="AP305" s="34"/>
      <c r="AQ305" s="34"/>
      <c r="AR305" s="34"/>
      <c r="AS305" s="34"/>
      <c r="AT305" s="34"/>
      <c r="AU305" s="34"/>
      <c r="AV305" s="34"/>
      <c r="AW305" s="34"/>
      <c r="AX305" s="34"/>
      <c r="AY305" s="34"/>
      <c r="AZ305" s="34"/>
      <c r="BA305" s="34"/>
      <c r="BB305" s="34"/>
      <c r="BC305" s="34"/>
      <c r="BD305" s="34"/>
      <c r="BE305" s="34"/>
      <c r="BF305" s="34"/>
      <c r="BG305" s="34"/>
      <c r="BH305" s="34"/>
      <c r="BI305" s="34"/>
      <c r="BJ305" s="34"/>
      <c r="BK305" s="34"/>
      <c r="BL305" s="34"/>
      <c r="BM305" s="34"/>
      <c r="BN305" s="34"/>
      <c r="BO305" s="34"/>
      <c r="BP305" s="34"/>
      <c r="BQ305" s="34"/>
      <c r="BR305" s="34"/>
      <c r="BS305" s="34"/>
      <c r="BT305" s="34"/>
      <c r="BU305" s="34"/>
      <c r="BV305" s="34"/>
      <c r="BW305" s="34"/>
      <c r="BX305" s="34"/>
      <c r="BY305" s="34"/>
      <c r="BZ305" s="34"/>
    </row>
    <row r="306" spans="7:78"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  <c r="AA306" s="34"/>
      <c r="AB306" s="34"/>
      <c r="AC306" s="36"/>
      <c r="AD306" s="36"/>
      <c r="AE306" s="34"/>
      <c r="AF306" s="34"/>
      <c r="AG306" s="34"/>
      <c r="AH306" s="34"/>
      <c r="AI306" s="34"/>
      <c r="AJ306" s="34"/>
      <c r="AK306" s="34"/>
      <c r="AL306" s="34"/>
      <c r="AM306" s="34"/>
      <c r="AN306" s="34"/>
      <c r="AO306" s="34"/>
      <c r="AP306" s="34"/>
      <c r="AQ306" s="34"/>
      <c r="AR306" s="34"/>
      <c r="AS306" s="34"/>
      <c r="AT306" s="34"/>
      <c r="AU306" s="34"/>
      <c r="AV306" s="34"/>
      <c r="AW306" s="34"/>
      <c r="AX306" s="34"/>
      <c r="AY306" s="34"/>
      <c r="AZ306" s="34"/>
      <c r="BA306" s="34"/>
      <c r="BB306" s="34"/>
      <c r="BC306" s="34"/>
      <c r="BD306" s="34"/>
      <c r="BE306" s="34"/>
      <c r="BF306" s="34"/>
      <c r="BG306" s="34"/>
      <c r="BH306" s="34"/>
      <c r="BI306" s="34"/>
      <c r="BJ306" s="34"/>
      <c r="BK306" s="34"/>
      <c r="BL306" s="34"/>
      <c r="BM306" s="34"/>
      <c r="BN306" s="34"/>
      <c r="BO306" s="34"/>
      <c r="BP306" s="34"/>
      <c r="BQ306" s="34"/>
      <c r="BR306" s="34"/>
      <c r="BS306" s="34"/>
      <c r="BT306" s="34"/>
      <c r="BU306" s="34"/>
      <c r="BV306" s="34"/>
      <c r="BW306" s="34"/>
      <c r="BX306" s="34"/>
      <c r="BY306" s="34"/>
      <c r="BZ306" s="34"/>
    </row>
    <row r="307" spans="7:78"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  <c r="AA307" s="34"/>
      <c r="AB307" s="34"/>
      <c r="AC307" s="36"/>
      <c r="AD307" s="36"/>
      <c r="AE307" s="34"/>
      <c r="AF307" s="34"/>
      <c r="AG307" s="34"/>
      <c r="AH307" s="34"/>
      <c r="AI307" s="34"/>
      <c r="AJ307" s="34"/>
      <c r="AK307" s="34"/>
      <c r="AL307" s="34"/>
      <c r="AM307" s="34"/>
      <c r="AN307" s="34"/>
      <c r="AO307" s="34"/>
      <c r="AP307" s="34"/>
      <c r="AQ307" s="34"/>
      <c r="AR307" s="34"/>
      <c r="AS307" s="34"/>
      <c r="AT307" s="34"/>
      <c r="AU307" s="34"/>
      <c r="AV307" s="34"/>
      <c r="AW307" s="34"/>
      <c r="AX307" s="34"/>
      <c r="AY307" s="34"/>
      <c r="AZ307" s="34"/>
      <c r="BA307" s="34"/>
      <c r="BB307" s="34"/>
      <c r="BC307" s="34"/>
      <c r="BD307" s="34"/>
      <c r="BE307" s="34"/>
      <c r="BF307" s="34"/>
      <c r="BG307" s="34"/>
      <c r="BH307" s="34"/>
      <c r="BI307" s="34"/>
      <c r="BJ307" s="34"/>
      <c r="BK307" s="34"/>
      <c r="BL307" s="34"/>
      <c r="BM307" s="34"/>
      <c r="BN307" s="34"/>
      <c r="BO307" s="34"/>
      <c r="BP307" s="34"/>
      <c r="BQ307" s="34"/>
      <c r="BR307" s="34"/>
      <c r="BS307" s="34"/>
      <c r="BT307" s="34"/>
      <c r="BU307" s="34"/>
      <c r="BV307" s="34"/>
      <c r="BW307" s="34"/>
      <c r="BX307" s="34"/>
      <c r="BY307" s="34"/>
      <c r="BZ307" s="34"/>
    </row>
    <row r="308" spans="7:78"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  <c r="AA308" s="34"/>
      <c r="AB308" s="34"/>
      <c r="AC308" s="36"/>
      <c r="AD308" s="36"/>
      <c r="AE308" s="34"/>
      <c r="AF308" s="34"/>
      <c r="AG308" s="34"/>
      <c r="AH308" s="34"/>
      <c r="AI308" s="34"/>
      <c r="AJ308" s="34"/>
      <c r="AK308" s="34"/>
      <c r="AL308" s="34"/>
      <c r="AM308" s="34"/>
      <c r="AN308" s="34"/>
      <c r="AO308" s="34"/>
      <c r="AP308" s="34"/>
      <c r="AQ308" s="34"/>
      <c r="AR308" s="34"/>
      <c r="AS308" s="34"/>
      <c r="AT308" s="34"/>
      <c r="AU308" s="34"/>
      <c r="AV308" s="34"/>
      <c r="AW308" s="34"/>
      <c r="AX308" s="34"/>
      <c r="AY308" s="34"/>
      <c r="AZ308" s="34"/>
      <c r="BA308" s="34"/>
      <c r="BB308" s="34"/>
      <c r="BC308" s="34"/>
      <c r="BD308" s="34"/>
      <c r="BE308" s="34"/>
      <c r="BF308" s="34"/>
      <c r="BG308" s="34"/>
      <c r="BH308" s="34"/>
      <c r="BI308" s="34"/>
      <c r="BJ308" s="34"/>
      <c r="BK308" s="34"/>
      <c r="BL308" s="34"/>
      <c r="BM308" s="34"/>
      <c r="BN308" s="34"/>
      <c r="BO308" s="34"/>
      <c r="BP308" s="34"/>
      <c r="BQ308" s="34"/>
      <c r="BR308" s="34"/>
      <c r="BS308" s="34"/>
      <c r="BT308" s="34"/>
      <c r="BU308" s="34"/>
      <c r="BV308" s="34"/>
      <c r="BW308" s="34"/>
      <c r="BX308" s="34"/>
      <c r="BY308" s="34"/>
      <c r="BZ308" s="34"/>
    </row>
    <row r="309" spans="7:78"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6"/>
      <c r="AD309" s="36"/>
      <c r="AE309" s="34"/>
      <c r="AF309" s="34"/>
      <c r="AG309" s="34"/>
      <c r="AH309" s="34"/>
      <c r="AI309" s="34"/>
      <c r="AJ309" s="34"/>
      <c r="AK309" s="34"/>
      <c r="AL309" s="34"/>
      <c r="AM309" s="34"/>
      <c r="AN309" s="34"/>
      <c r="AO309" s="34"/>
      <c r="AP309" s="34"/>
      <c r="AQ309" s="34"/>
      <c r="AR309" s="34"/>
      <c r="AS309" s="34"/>
      <c r="AT309" s="34"/>
      <c r="AU309" s="34"/>
      <c r="AV309" s="34"/>
      <c r="AW309" s="34"/>
      <c r="AX309" s="34"/>
      <c r="AY309" s="34"/>
      <c r="AZ309" s="34"/>
      <c r="BA309" s="34"/>
      <c r="BB309" s="34"/>
      <c r="BC309" s="34"/>
      <c r="BD309" s="34"/>
      <c r="BE309" s="34"/>
      <c r="BF309" s="34"/>
      <c r="BG309" s="34"/>
      <c r="BH309" s="34"/>
      <c r="BI309" s="34"/>
      <c r="BJ309" s="34"/>
      <c r="BK309" s="34"/>
      <c r="BL309" s="34"/>
      <c r="BM309" s="34"/>
      <c r="BN309" s="34"/>
      <c r="BO309" s="34"/>
      <c r="BP309" s="34"/>
      <c r="BQ309" s="34"/>
      <c r="BR309" s="34"/>
      <c r="BS309" s="34"/>
      <c r="BT309" s="34"/>
      <c r="BU309" s="34"/>
      <c r="BV309" s="34"/>
      <c r="BW309" s="34"/>
      <c r="BX309" s="34"/>
      <c r="BY309" s="34"/>
      <c r="BZ309" s="34"/>
    </row>
    <row r="310" spans="7:78"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6"/>
      <c r="AD310" s="36"/>
      <c r="AE310" s="34"/>
      <c r="AF310" s="34"/>
      <c r="AG310" s="34"/>
      <c r="AH310" s="34"/>
      <c r="AI310" s="34"/>
      <c r="AJ310" s="34"/>
      <c r="AK310" s="34"/>
      <c r="AL310" s="34"/>
      <c r="AM310" s="34"/>
      <c r="AN310" s="34"/>
      <c r="AO310" s="34"/>
      <c r="AP310" s="34"/>
      <c r="AQ310" s="34"/>
      <c r="AR310" s="34"/>
      <c r="AS310" s="34"/>
      <c r="AT310" s="34"/>
      <c r="AU310" s="34"/>
      <c r="AV310" s="34"/>
      <c r="AW310" s="34"/>
      <c r="AX310" s="34"/>
      <c r="AY310" s="34"/>
      <c r="AZ310" s="34"/>
      <c r="BA310" s="34"/>
      <c r="BB310" s="34"/>
      <c r="BC310" s="34"/>
      <c r="BD310" s="34"/>
      <c r="BE310" s="34"/>
      <c r="BF310" s="34"/>
      <c r="BG310" s="34"/>
      <c r="BH310" s="34"/>
      <c r="BI310" s="34"/>
      <c r="BJ310" s="34"/>
      <c r="BK310" s="34"/>
      <c r="BL310" s="34"/>
      <c r="BM310" s="34"/>
      <c r="BN310" s="34"/>
      <c r="BO310" s="34"/>
      <c r="BP310" s="34"/>
      <c r="BQ310" s="34"/>
      <c r="BR310" s="34"/>
      <c r="BS310" s="34"/>
      <c r="BT310" s="34"/>
      <c r="BU310" s="34"/>
      <c r="BV310" s="34"/>
      <c r="BW310" s="34"/>
      <c r="BX310" s="34"/>
      <c r="BY310" s="34"/>
      <c r="BZ310" s="34"/>
    </row>
    <row r="311" spans="7:78"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  <c r="AA311" s="34"/>
      <c r="AB311" s="34"/>
      <c r="AC311" s="36"/>
      <c r="AD311" s="36"/>
      <c r="AE311" s="34"/>
      <c r="AF311" s="34"/>
      <c r="AG311" s="34"/>
      <c r="AH311" s="34"/>
      <c r="AI311" s="34"/>
      <c r="AJ311" s="34"/>
      <c r="AK311" s="34"/>
      <c r="AL311" s="34"/>
      <c r="AM311" s="34"/>
      <c r="AN311" s="34"/>
      <c r="AO311" s="34"/>
      <c r="AP311" s="34"/>
      <c r="AQ311" s="34"/>
      <c r="AR311" s="34"/>
      <c r="AS311" s="34"/>
      <c r="AT311" s="34"/>
      <c r="AU311" s="34"/>
      <c r="AV311" s="34"/>
      <c r="AW311" s="34"/>
      <c r="AX311" s="34"/>
      <c r="AY311" s="34"/>
      <c r="AZ311" s="34"/>
      <c r="BA311" s="34"/>
      <c r="BB311" s="34"/>
      <c r="BC311" s="34"/>
      <c r="BD311" s="34"/>
      <c r="BE311" s="34"/>
      <c r="BF311" s="34"/>
      <c r="BG311" s="34"/>
      <c r="BH311" s="34"/>
      <c r="BI311" s="34"/>
      <c r="BJ311" s="34"/>
      <c r="BK311" s="34"/>
      <c r="BL311" s="34"/>
      <c r="BM311" s="34"/>
      <c r="BN311" s="34"/>
      <c r="BO311" s="34"/>
      <c r="BP311" s="34"/>
      <c r="BQ311" s="34"/>
      <c r="BR311" s="34"/>
      <c r="BS311" s="34"/>
      <c r="BT311" s="34"/>
      <c r="BU311" s="34"/>
      <c r="BV311" s="34"/>
      <c r="BW311" s="34"/>
      <c r="BX311" s="34"/>
      <c r="BY311" s="34"/>
      <c r="BZ311" s="34"/>
    </row>
    <row r="312" spans="7:78"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6"/>
      <c r="AD312" s="36"/>
      <c r="AE312" s="34"/>
      <c r="AF312" s="34"/>
      <c r="AG312" s="34"/>
      <c r="AH312" s="34"/>
      <c r="AI312" s="34"/>
      <c r="AJ312" s="34"/>
      <c r="AK312" s="34"/>
      <c r="AL312" s="34"/>
      <c r="AM312" s="34"/>
      <c r="AN312" s="34"/>
      <c r="AO312" s="34"/>
      <c r="AP312" s="34"/>
      <c r="AQ312" s="34"/>
      <c r="AR312" s="34"/>
      <c r="AS312" s="34"/>
      <c r="AT312" s="34"/>
      <c r="AU312" s="34"/>
      <c r="AV312" s="34"/>
      <c r="AW312" s="34"/>
      <c r="AX312" s="34"/>
      <c r="AY312" s="34"/>
      <c r="AZ312" s="34"/>
      <c r="BA312" s="34"/>
      <c r="BB312" s="34"/>
      <c r="BC312" s="34"/>
      <c r="BD312" s="34"/>
      <c r="BE312" s="34"/>
      <c r="BF312" s="34"/>
      <c r="BG312" s="34"/>
      <c r="BH312" s="34"/>
      <c r="BI312" s="34"/>
      <c r="BJ312" s="34"/>
      <c r="BK312" s="34"/>
      <c r="BL312" s="34"/>
      <c r="BM312" s="34"/>
      <c r="BN312" s="34"/>
      <c r="BO312" s="34"/>
      <c r="BP312" s="34"/>
      <c r="BQ312" s="34"/>
      <c r="BR312" s="34"/>
      <c r="BS312" s="34"/>
      <c r="BT312" s="34"/>
      <c r="BU312" s="34"/>
      <c r="BV312" s="34"/>
      <c r="BW312" s="34"/>
      <c r="BX312" s="34"/>
      <c r="BY312" s="34"/>
      <c r="BZ312" s="34"/>
    </row>
    <row r="313" spans="7:78"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  <c r="AA313" s="34"/>
      <c r="AB313" s="34"/>
      <c r="AC313" s="36"/>
      <c r="AD313" s="36"/>
      <c r="AE313" s="34"/>
      <c r="AF313" s="34"/>
      <c r="AG313" s="34"/>
      <c r="AH313" s="34"/>
      <c r="AI313" s="34"/>
      <c r="AJ313" s="34"/>
      <c r="AK313" s="34"/>
      <c r="AL313" s="34"/>
      <c r="AM313" s="34"/>
      <c r="AN313" s="34"/>
      <c r="AO313" s="34"/>
      <c r="AP313" s="34"/>
      <c r="AQ313" s="34"/>
      <c r="AR313" s="34"/>
      <c r="AS313" s="34"/>
      <c r="AT313" s="34"/>
      <c r="AU313" s="34"/>
      <c r="AV313" s="34"/>
      <c r="AW313" s="34"/>
      <c r="AX313" s="34"/>
      <c r="AY313" s="34"/>
      <c r="AZ313" s="34"/>
      <c r="BA313" s="34"/>
      <c r="BB313" s="34"/>
      <c r="BC313" s="34"/>
      <c r="BD313" s="34"/>
      <c r="BE313" s="34"/>
      <c r="BF313" s="34"/>
      <c r="BG313" s="34"/>
      <c r="BH313" s="34"/>
      <c r="BI313" s="34"/>
      <c r="BJ313" s="34"/>
      <c r="BK313" s="34"/>
      <c r="BL313" s="34"/>
      <c r="BM313" s="34"/>
      <c r="BN313" s="34"/>
      <c r="BO313" s="34"/>
      <c r="BP313" s="34"/>
      <c r="BQ313" s="34"/>
      <c r="BR313" s="34"/>
      <c r="BS313" s="34"/>
      <c r="BT313" s="34"/>
      <c r="BU313" s="34"/>
      <c r="BV313" s="34"/>
      <c r="BW313" s="34"/>
      <c r="BX313" s="34"/>
      <c r="BY313" s="34"/>
      <c r="BZ313" s="34"/>
    </row>
    <row r="314" spans="7:78"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  <c r="AA314" s="34"/>
      <c r="AB314" s="34"/>
      <c r="AC314" s="36"/>
      <c r="AD314" s="36"/>
      <c r="AE314" s="34"/>
      <c r="AF314" s="34"/>
      <c r="AG314" s="34"/>
      <c r="AH314" s="34"/>
      <c r="AI314" s="34"/>
      <c r="AJ314" s="34"/>
      <c r="AK314" s="34"/>
      <c r="AL314" s="34"/>
      <c r="AM314" s="34"/>
      <c r="AN314" s="34"/>
      <c r="AO314" s="34"/>
      <c r="AP314" s="34"/>
      <c r="AQ314" s="34"/>
      <c r="AR314" s="34"/>
      <c r="AS314" s="34"/>
      <c r="AT314" s="34"/>
      <c r="AU314" s="34"/>
      <c r="AV314" s="34"/>
      <c r="AW314" s="34"/>
      <c r="AX314" s="34"/>
      <c r="AY314" s="34"/>
      <c r="AZ314" s="34"/>
      <c r="BA314" s="34"/>
      <c r="BB314" s="34"/>
      <c r="BC314" s="34"/>
      <c r="BD314" s="34"/>
      <c r="BE314" s="34"/>
      <c r="BF314" s="34"/>
      <c r="BG314" s="34"/>
      <c r="BH314" s="34"/>
      <c r="BI314" s="34"/>
      <c r="BJ314" s="34"/>
      <c r="BK314" s="34"/>
      <c r="BL314" s="34"/>
      <c r="BM314" s="34"/>
      <c r="BN314" s="34"/>
      <c r="BO314" s="34"/>
      <c r="BP314" s="34"/>
      <c r="BQ314" s="34"/>
      <c r="BR314" s="34"/>
      <c r="BS314" s="34"/>
      <c r="BT314" s="34"/>
      <c r="BU314" s="34"/>
      <c r="BV314" s="34"/>
      <c r="BW314" s="34"/>
      <c r="BX314" s="34"/>
      <c r="BY314" s="34"/>
      <c r="BZ314" s="34"/>
    </row>
    <row r="315" spans="7:78"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  <c r="AB315" s="34"/>
      <c r="AC315" s="36"/>
      <c r="AD315" s="36"/>
      <c r="AE315" s="34"/>
      <c r="AF315" s="34"/>
      <c r="AG315" s="34"/>
      <c r="AH315" s="34"/>
      <c r="AI315" s="34"/>
      <c r="AJ315" s="34"/>
      <c r="AK315" s="34"/>
      <c r="AL315" s="34"/>
      <c r="AM315" s="34"/>
      <c r="AN315" s="34"/>
      <c r="AO315" s="34"/>
      <c r="AP315" s="34"/>
      <c r="AQ315" s="34"/>
      <c r="AR315" s="34"/>
      <c r="AS315" s="34"/>
      <c r="AT315" s="34"/>
      <c r="AU315" s="34"/>
      <c r="AV315" s="34"/>
      <c r="AW315" s="34"/>
      <c r="AX315" s="34"/>
      <c r="AY315" s="34"/>
      <c r="AZ315" s="34"/>
      <c r="BA315" s="34"/>
      <c r="BB315" s="34"/>
      <c r="BC315" s="34"/>
      <c r="BD315" s="34"/>
      <c r="BE315" s="34"/>
      <c r="BF315" s="34"/>
      <c r="BG315" s="34"/>
      <c r="BH315" s="34"/>
      <c r="BI315" s="34"/>
      <c r="BJ315" s="34"/>
      <c r="BK315" s="34"/>
      <c r="BL315" s="34"/>
      <c r="BM315" s="34"/>
      <c r="BN315" s="34"/>
      <c r="BO315" s="34"/>
      <c r="BP315" s="34"/>
      <c r="BQ315" s="34"/>
      <c r="BR315" s="34"/>
      <c r="BS315" s="34"/>
      <c r="BT315" s="34"/>
      <c r="BU315" s="34"/>
      <c r="BV315" s="34"/>
      <c r="BW315" s="34"/>
      <c r="BX315" s="34"/>
      <c r="BY315" s="34"/>
      <c r="BZ315" s="34"/>
    </row>
    <row r="316" spans="7:78"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  <c r="AA316" s="34"/>
      <c r="AB316" s="34"/>
      <c r="AC316" s="36"/>
      <c r="AD316" s="36"/>
      <c r="AE316" s="34"/>
      <c r="AF316" s="34"/>
      <c r="AG316" s="34"/>
      <c r="AH316" s="34"/>
      <c r="AI316" s="34"/>
      <c r="AJ316" s="34"/>
      <c r="AK316" s="34"/>
      <c r="AL316" s="34"/>
      <c r="AM316" s="34"/>
      <c r="AN316" s="34"/>
      <c r="AO316" s="34"/>
      <c r="AP316" s="34"/>
      <c r="AQ316" s="34"/>
      <c r="AR316" s="34"/>
      <c r="AS316" s="34"/>
      <c r="AT316" s="34"/>
      <c r="AU316" s="34"/>
      <c r="AV316" s="34"/>
      <c r="AW316" s="34"/>
      <c r="AX316" s="34"/>
      <c r="AY316" s="34"/>
      <c r="AZ316" s="34"/>
      <c r="BA316" s="34"/>
      <c r="BB316" s="34"/>
      <c r="BC316" s="34"/>
      <c r="BD316" s="34"/>
      <c r="BE316" s="34"/>
      <c r="BF316" s="34"/>
      <c r="BG316" s="34"/>
      <c r="BH316" s="34"/>
      <c r="BI316" s="34"/>
      <c r="BJ316" s="34"/>
      <c r="BK316" s="34"/>
      <c r="BL316" s="34"/>
      <c r="BM316" s="34"/>
      <c r="BN316" s="34"/>
      <c r="BO316" s="34"/>
      <c r="BP316" s="34"/>
      <c r="BQ316" s="34"/>
      <c r="BR316" s="34"/>
      <c r="BS316" s="34"/>
      <c r="BT316" s="34"/>
      <c r="BU316" s="34"/>
      <c r="BV316" s="34"/>
      <c r="BW316" s="34"/>
      <c r="BX316" s="34"/>
      <c r="BY316" s="34"/>
      <c r="BZ316" s="34"/>
    </row>
    <row r="317" spans="7:78"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  <c r="AA317" s="34"/>
      <c r="AB317" s="34"/>
      <c r="AC317" s="36"/>
      <c r="AD317" s="36"/>
      <c r="AE317" s="34"/>
      <c r="AF317" s="34"/>
      <c r="AG317" s="34"/>
      <c r="AH317" s="34"/>
      <c r="AI317" s="34"/>
      <c r="AJ317" s="34"/>
      <c r="AK317" s="34"/>
      <c r="AL317" s="34"/>
      <c r="AM317" s="34"/>
      <c r="AN317" s="34"/>
      <c r="AO317" s="34"/>
      <c r="AP317" s="34"/>
      <c r="AQ317" s="34"/>
      <c r="AR317" s="34"/>
      <c r="AS317" s="34"/>
      <c r="AT317" s="34"/>
      <c r="AU317" s="34"/>
      <c r="AV317" s="34"/>
      <c r="AW317" s="34"/>
      <c r="AX317" s="34"/>
      <c r="AY317" s="34"/>
      <c r="AZ317" s="34"/>
      <c r="BA317" s="34"/>
      <c r="BB317" s="34"/>
      <c r="BC317" s="34"/>
      <c r="BD317" s="34"/>
      <c r="BE317" s="34"/>
      <c r="BF317" s="34"/>
      <c r="BG317" s="34"/>
      <c r="BH317" s="34"/>
      <c r="BI317" s="34"/>
      <c r="BJ317" s="34"/>
      <c r="BK317" s="34"/>
      <c r="BL317" s="34"/>
      <c r="BM317" s="34"/>
      <c r="BN317" s="34"/>
      <c r="BO317" s="34"/>
      <c r="BP317" s="34"/>
      <c r="BQ317" s="34"/>
      <c r="BR317" s="34"/>
      <c r="BS317" s="34"/>
      <c r="BT317" s="34"/>
      <c r="BU317" s="34"/>
      <c r="BV317" s="34"/>
      <c r="BW317" s="34"/>
      <c r="BX317" s="34"/>
      <c r="BY317" s="34"/>
      <c r="BZ317" s="34"/>
    </row>
    <row r="318" spans="7:78"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6"/>
      <c r="AD318" s="36"/>
      <c r="AE318" s="34"/>
      <c r="AF318" s="34"/>
      <c r="AG318" s="34"/>
      <c r="AH318" s="34"/>
      <c r="AI318" s="34"/>
      <c r="AJ318" s="34"/>
      <c r="AK318" s="34"/>
      <c r="AL318" s="34"/>
      <c r="AM318" s="34"/>
      <c r="AN318" s="34"/>
      <c r="AO318" s="34"/>
      <c r="AP318" s="34"/>
      <c r="AQ318" s="34"/>
      <c r="AR318" s="34"/>
      <c r="AS318" s="34"/>
      <c r="AT318" s="34"/>
      <c r="AU318" s="34"/>
      <c r="AV318" s="34"/>
      <c r="AW318" s="34"/>
      <c r="AX318" s="34"/>
      <c r="AY318" s="34"/>
      <c r="AZ318" s="34"/>
      <c r="BA318" s="34"/>
      <c r="BB318" s="34"/>
      <c r="BC318" s="34"/>
      <c r="BD318" s="34"/>
      <c r="BE318" s="34"/>
      <c r="BF318" s="34"/>
      <c r="BG318" s="34"/>
      <c r="BH318" s="34"/>
      <c r="BI318" s="34"/>
      <c r="BJ318" s="34"/>
      <c r="BK318" s="34"/>
      <c r="BL318" s="34"/>
      <c r="BM318" s="34"/>
      <c r="BN318" s="34"/>
      <c r="BO318" s="34"/>
      <c r="BP318" s="34"/>
      <c r="BQ318" s="34"/>
      <c r="BR318" s="34"/>
      <c r="BS318" s="34"/>
      <c r="BT318" s="34"/>
      <c r="BU318" s="34"/>
      <c r="BV318" s="34"/>
      <c r="BW318" s="34"/>
      <c r="BX318" s="34"/>
      <c r="BY318" s="34"/>
      <c r="BZ318" s="34"/>
    </row>
    <row r="319" spans="7:78"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6"/>
      <c r="AD319" s="36"/>
      <c r="AE319" s="34"/>
      <c r="AF319" s="34"/>
      <c r="AG319" s="34"/>
      <c r="AH319" s="34"/>
      <c r="AI319" s="34"/>
      <c r="AJ319" s="34"/>
      <c r="AK319" s="34"/>
      <c r="AL319" s="34"/>
      <c r="AM319" s="34"/>
      <c r="AN319" s="34"/>
      <c r="AO319" s="34"/>
      <c r="AP319" s="34"/>
      <c r="AQ319" s="34"/>
      <c r="AR319" s="34"/>
      <c r="AS319" s="34"/>
      <c r="AT319" s="34"/>
      <c r="AU319" s="34"/>
      <c r="AV319" s="34"/>
      <c r="AW319" s="34"/>
      <c r="AX319" s="34"/>
      <c r="AY319" s="34"/>
      <c r="AZ319" s="34"/>
      <c r="BA319" s="34"/>
      <c r="BB319" s="34"/>
      <c r="BC319" s="34"/>
      <c r="BD319" s="34"/>
      <c r="BE319" s="34"/>
      <c r="BF319" s="34"/>
      <c r="BG319" s="34"/>
      <c r="BH319" s="34"/>
      <c r="BI319" s="34"/>
      <c r="BJ319" s="34"/>
      <c r="BK319" s="34"/>
      <c r="BL319" s="34"/>
      <c r="BM319" s="34"/>
      <c r="BN319" s="34"/>
      <c r="BO319" s="34"/>
      <c r="BP319" s="34"/>
      <c r="BQ319" s="34"/>
      <c r="BR319" s="34"/>
      <c r="BS319" s="34"/>
      <c r="BT319" s="34"/>
      <c r="BU319" s="34"/>
      <c r="BV319" s="34"/>
      <c r="BW319" s="34"/>
      <c r="BX319" s="34"/>
      <c r="BY319" s="34"/>
      <c r="BZ319" s="34"/>
    </row>
    <row r="320" spans="7:78"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  <c r="AA320" s="34"/>
      <c r="AB320" s="34"/>
      <c r="AC320" s="36"/>
      <c r="AD320" s="36"/>
      <c r="AE320" s="34"/>
      <c r="AF320" s="34"/>
      <c r="AG320" s="34"/>
      <c r="AH320" s="34"/>
      <c r="AI320" s="34"/>
      <c r="AJ320" s="34"/>
      <c r="AK320" s="34"/>
      <c r="AL320" s="34"/>
      <c r="AM320" s="34"/>
      <c r="AN320" s="34"/>
      <c r="AO320" s="34"/>
      <c r="AP320" s="34"/>
      <c r="AQ320" s="34"/>
      <c r="AR320" s="34"/>
      <c r="AS320" s="34"/>
      <c r="AT320" s="34"/>
      <c r="AU320" s="34"/>
      <c r="AV320" s="34"/>
      <c r="AW320" s="34"/>
      <c r="AX320" s="34"/>
      <c r="AY320" s="34"/>
      <c r="AZ320" s="34"/>
      <c r="BA320" s="34"/>
      <c r="BB320" s="34"/>
      <c r="BC320" s="34"/>
      <c r="BD320" s="34"/>
      <c r="BE320" s="34"/>
      <c r="BF320" s="34"/>
      <c r="BG320" s="34"/>
      <c r="BH320" s="34"/>
      <c r="BI320" s="34"/>
      <c r="BJ320" s="34"/>
      <c r="BK320" s="34"/>
      <c r="BL320" s="34"/>
      <c r="BM320" s="34"/>
      <c r="BN320" s="34"/>
      <c r="BO320" s="34"/>
      <c r="BP320" s="34"/>
      <c r="BQ320" s="34"/>
      <c r="BR320" s="34"/>
      <c r="BS320" s="34"/>
      <c r="BT320" s="34"/>
      <c r="BU320" s="34"/>
      <c r="BV320" s="34"/>
      <c r="BW320" s="34"/>
      <c r="BX320" s="34"/>
      <c r="BY320" s="34"/>
      <c r="BZ320" s="34"/>
    </row>
    <row r="321" spans="7:78"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  <c r="AC321" s="36"/>
      <c r="AD321" s="36"/>
      <c r="AE321" s="34"/>
      <c r="AF321" s="34"/>
      <c r="AG321" s="34"/>
      <c r="AH321" s="34"/>
      <c r="AI321" s="34"/>
      <c r="AJ321" s="34"/>
      <c r="AK321" s="34"/>
      <c r="AL321" s="34"/>
      <c r="AM321" s="34"/>
      <c r="AN321" s="34"/>
      <c r="AO321" s="34"/>
      <c r="AP321" s="34"/>
      <c r="AQ321" s="34"/>
      <c r="AR321" s="34"/>
      <c r="AS321" s="34"/>
      <c r="AT321" s="34"/>
      <c r="AU321" s="34"/>
      <c r="AV321" s="34"/>
      <c r="AW321" s="34"/>
      <c r="AX321" s="34"/>
      <c r="AY321" s="34"/>
      <c r="AZ321" s="34"/>
      <c r="BA321" s="34"/>
      <c r="BB321" s="34"/>
      <c r="BC321" s="34"/>
      <c r="BD321" s="34"/>
      <c r="BE321" s="34"/>
      <c r="BF321" s="34"/>
      <c r="BG321" s="34"/>
      <c r="BH321" s="34"/>
      <c r="BI321" s="34"/>
      <c r="BJ321" s="34"/>
      <c r="BK321" s="34"/>
      <c r="BL321" s="34"/>
      <c r="BM321" s="34"/>
      <c r="BN321" s="34"/>
      <c r="BO321" s="34"/>
      <c r="BP321" s="34"/>
      <c r="BQ321" s="34"/>
      <c r="BR321" s="34"/>
      <c r="BS321" s="34"/>
      <c r="BT321" s="34"/>
      <c r="BU321" s="34"/>
      <c r="BV321" s="34"/>
      <c r="BW321" s="34"/>
      <c r="BX321" s="34"/>
      <c r="BY321" s="34"/>
      <c r="BZ321" s="34"/>
    </row>
    <row r="322" spans="7:78"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6"/>
      <c r="AD322" s="36"/>
      <c r="AE322" s="34"/>
      <c r="AF322" s="34"/>
      <c r="AG322" s="34"/>
      <c r="AH322" s="34"/>
      <c r="AI322" s="34"/>
      <c r="AJ322" s="34"/>
      <c r="AK322" s="34"/>
      <c r="AL322" s="34"/>
      <c r="AM322" s="34"/>
      <c r="AN322" s="34"/>
      <c r="AO322" s="34"/>
      <c r="AP322" s="34"/>
      <c r="AQ322" s="34"/>
      <c r="AR322" s="34"/>
      <c r="AS322" s="34"/>
      <c r="AT322" s="34"/>
      <c r="AU322" s="34"/>
      <c r="AV322" s="34"/>
      <c r="AW322" s="34"/>
      <c r="AX322" s="34"/>
      <c r="AY322" s="34"/>
      <c r="AZ322" s="34"/>
      <c r="BA322" s="34"/>
      <c r="BB322" s="34"/>
      <c r="BC322" s="34"/>
      <c r="BD322" s="34"/>
      <c r="BE322" s="34"/>
      <c r="BF322" s="34"/>
      <c r="BG322" s="34"/>
      <c r="BH322" s="34"/>
      <c r="BI322" s="34"/>
      <c r="BJ322" s="34"/>
      <c r="BK322" s="34"/>
      <c r="BL322" s="34"/>
      <c r="BM322" s="34"/>
      <c r="BN322" s="34"/>
      <c r="BO322" s="34"/>
      <c r="BP322" s="34"/>
      <c r="BQ322" s="34"/>
      <c r="BR322" s="34"/>
      <c r="BS322" s="34"/>
      <c r="BT322" s="34"/>
      <c r="BU322" s="34"/>
      <c r="BV322" s="34"/>
      <c r="BW322" s="34"/>
      <c r="BX322" s="34"/>
      <c r="BY322" s="34"/>
      <c r="BZ322" s="34"/>
    </row>
    <row r="323" spans="7:78"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6"/>
      <c r="AD323" s="36"/>
      <c r="AE323" s="34"/>
      <c r="AF323" s="34"/>
      <c r="AG323" s="34"/>
      <c r="AH323" s="34"/>
      <c r="AI323" s="34"/>
      <c r="AJ323" s="34"/>
      <c r="AK323" s="34"/>
      <c r="AL323" s="34"/>
      <c r="AM323" s="34"/>
      <c r="AN323" s="34"/>
      <c r="AO323" s="34"/>
      <c r="AP323" s="34"/>
      <c r="AQ323" s="34"/>
      <c r="AR323" s="34"/>
      <c r="AS323" s="34"/>
      <c r="AT323" s="34"/>
      <c r="AU323" s="34"/>
      <c r="AV323" s="34"/>
      <c r="AW323" s="34"/>
      <c r="AX323" s="34"/>
      <c r="AY323" s="34"/>
      <c r="AZ323" s="34"/>
      <c r="BA323" s="34"/>
      <c r="BB323" s="34"/>
      <c r="BC323" s="34"/>
      <c r="BD323" s="34"/>
      <c r="BE323" s="34"/>
      <c r="BF323" s="34"/>
      <c r="BG323" s="34"/>
      <c r="BH323" s="34"/>
      <c r="BI323" s="34"/>
      <c r="BJ323" s="34"/>
      <c r="BK323" s="34"/>
      <c r="BL323" s="34"/>
      <c r="BM323" s="34"/>
      <c r="BN323" s="34"/>
      <c r="BO323" s="34"/>
      <c r="BP323" s="34"/>
      <c r="BQ323" s="34"/>
      <c r="BR323" s="34"/>
      <c r="BS323" s="34"/>
      <c r="BT323" s="34"/>
      <c r="BU323" s="34"/>
      <c r="BV323" s="34"/>
      <c r="BW323" s="34"/>
      <c r="BX323" s="34"/>
      <c r="BY323" s="34"/>
      <c r="BZ323" s="34"/>
    </row>
    <row r="324" spans="7:78"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6"/>
      <c r="AD324" s="36"/>
      <c r="AE324" s="34"/>
      <c r="AF324" s="34"/>
      <c r="AG324" s="34"/>
      <c r="AH324" s="34"/>
      <c r="AI324" s="34"/>
      <c r="AJ324" s="34"/>
      <c r="AK324" s="34"/>
      <c r="AL324" s="34"/>
      <c r="AM324" s="34"/>
      <c r="AN324" s="34"/>
      <c r="AO324" s="34"/>
      <c r="AP324" s="34"/>
      <c r="AQ324" s="34"/>
      <c r="AR324" s="34"/>
      <c r="AS324" s="34"/>
      <c r="AT324" s="34"/>
      <c r="AU324" s="34"/>
      <c r="AV324" s="34"/>
      <c r="AW324" s="34"/>
      <c r="AX324" s="34"/>
      <c r="AY324" s="34"/>
      <c r="AZ324" s="34"/>
      <c r="BA324" s="34"/>
      <c r="BB324" s="34"/>
      <c r="BC324" s="34"/>
      <c r="BD324" s="34"/>
      <c r="BE324" s="34"/>
      <c r="BF324" s="34"/>
      <c r="BG324" s="34"/>
      <c r="BH324" s="34"/>
      <c r="BI324" s="34"/>
      <c r="BJ324" s="34"/>
      <c r="BK324" s="34"/>
      <c r="BL324" s="34"/>
      <c r="BM324" s="34"/>
      <c r="BN324" s="34"/>
      <c r="BO324" s="34"/>
      <c r="BP324" s="34"/>
      <c r="BQ324" s="34"/>
      <c r="BR324" s="34"/>
      <c r="BS324" s="34"/>
      <c r="BT324" s="34"/>
      <c r="BU324" s="34"/>
      <c r="BV324" s="34"/>
      <c r="BW324" s="34"/>
      <c r="BX324" s="34"/>
      <c r="BY324" s="34"/>
      <c r="BZ324" s="34"/>
    </row>
    <row r="325" spans="7:78"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  <c r="AA325" s="34"/>
      <c r="AB325" s="34"/>
      <c r="AC325" s="36"/>
      <c r="AD325" s="36"/>
      <c r="AE325" s="34"/>
      <c r="AF325" s="34"/>
      <c r="AG325" s="34"/>
      <c r="AH325" s="34"/>
      <c r="AI325" s="34"/>
      <c r="AJ325" s="34"/>
      <c r="AK325" s="34"/>
      <c r="AL325" s="34"/>
      <c r="AM325" s="34"/>
      <c r="AN325" s="34"/>
      <c r="AO325" s="34"/>
      <c r="AP325" s="34"/>
      <c r="AQ325" s="34"/>
      <c r="AR325" s="34"/>
      <c r="AS325" s="34"/>
      <c r="AT325" s="34"/>
      <c r="AU325" s="34"/>
      <c r="AV325" s="34"/>
      <c r="AW325" s="34"/>
      <c r="AX325" s="34"/>
      <c r="AY325" s="34"/>
      <c r="AZ325" s="34"/>
      <c r="BA325" s="34"/>
      <c r="BB325" s="34"/>
      <c r="BC325" s="34"/>
      <c r="BD325" s="34"/>
      <c r="BE325" s="34"/>
      <c r="BF325" s="34"/>
      <c r="BG325" s="34"/>
      <c r="BH325" s="34"/>
      <c r="BI325" s="34"/>
      <c r="BJ325" s="34"/>
      <c r="BK325" s="34"/>
      <c r="BL325" s="34"/>
      <c r="BM325" s="34"/>
      <c r="BN325" s="34"/>
      <c r="BO325" s="34"/>
      <c r="BP325" s="34"/>
      <c r="BQ325" s="34"/>
      <c r="BR325" s="34"/>
      <c r="BS325" s="34"/>
      <c r="BT325" s="34"/>
      <c r="BU325" s="34"/>
      <c r="BV325" s="34"/>
      <c r="BW325" s="34"/>
      <c r="BX325" s="34"/>
      <c r="BY325" s="34"/>
      <c r="BZ325" s="34"/>
    </row>
    <row r="326" spans="7:78"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  <c r="AA326" s="34"/>
      <c r="AB326" s="34"/>
      <c r="AC326" s="36"/>
      <c r="AD326" s="36"/>
      <c r="AE326" s="34"/>
      <c r="AF326" s="34"/>
      <c r="AG326" s="34"/>
      <c r="AH326" s="34"/>
      <c r="AI326" s="34"/>
      <c r="AJ326" s="34"/>
      <c r="AK326" s="34"/>
      <c r="AL326" s="34"/>
      <c r="AM326" s="34"/>
      <c r="AN326" s="34"/>
      <c r="AO326" s="34"/>
      <c r="AP326" s="34"/>
      <c r="AQ326" s="34"/>
      <c r="AR326" s="34"/>
      <c r="AS326" s="34"/>
      <c r="AT326" s="34"/>
      <c r="AU326" s="34"/>
      <c r="AV326" s="34"/>
      <c r="AW326" s="34"/>
      <c r="AX326" s="34"/>
      <c r="AY326" s="34"/>
      <c r="AZ326" s="34"/>
      <c r="BA326" s="34"/>
      <c r="BB326" s="34"/>
      <c r="BC326" s="34"/>
      <c r="BD326" s="34"/>
      <c r="BE326" s="34"/>
      <c r="BF326" s="34"/>
      <c r="BG326" s="34"/>
      <c r="BH326" s="34"/>
      <c r="BI326" s="34"/>
      <c r="BJ326" s="34"/>
      <c r="BK326" s="34"/>
      <c r="BL326" s="34"/>
      <c r="BM326" s="34"/>
      <c r="BN326" s="34"/>
      <c r="BO326" s="34"/>
      <c r="BP326" s="34"/>
      <c r="BQ326" s="34"/>
      <c r="BR326" s="34"/>
      <c r="BS326" s="34"/>
      <c r="BT326" s="34"/>
      <c r="BU326" s="34"/>
      <c r="BV326" s="34"/>
      <c r="BW326" s="34"/>
      <c r="BX326" s="34"/>
      <c r="BY326" s="34"/>
      <c r="BZ326" s="34"/>
    </row>
    <row r="327" spans="7:78"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  <c r="AA327" s="34"/>
      <c r="AB327" s="34"/>
      <c r="AC327" s="36"/>
      <c r="AD327" s="36"/>
      <c r="AE327" s="34"/>
      <c r="AF327" s="34"/>
      <c r="AG327" s="34"/>
      <c r="AH327" s="34"/>
      <c r="AI327" s="34"/>
      <c r="AJ327" s="34"/>
      <c r="AK327" s="34"/>
      <c r="AL327" s="34"/>
      <c r="AM327" s="34"/>
      <c r="AN327" s="34"/>
      <c r="AO327" s="34"/>
      <c r="AP327" s="34"/>
      <c r="AQ327" s="34"/>
      <c r="AR327" s="34"/>
      <c r="AS327" s="34"/>
      <c r="AT327" s="34"/>
      <c r="AU327" s="34"/>
      <c r="AV327" s="34"/>
      <c r="AW327" s="34"/>
      <c r="AX327" s="34"/>
      <c r="AY327" s="34"/>
      <c r="AZ327" s="34"/>
      <c r="BA327" s="34"/>
      <c r="BB327" s="34"/>
      <c r="BC327" s="34"/>
      <c r="BD327" s="34"/>
      <c r="BE327" s="34"/>
      <c r="BF327" s="34"/>
      <c r="BG327" s="34"/>
      <c r="BH327" s="34"/>
      <c r="BI327" s="34"/>
      <c r="BJ327" s="34"/>
      <c r="BK327" s="34"/>
      <c r="BL327" s="34"/>
      <c r="BM327" s="34"/>
      <c r="BN327" s="34"/>
      <c r="BO327" s="34"/>
      <c r="BP327" s="34"/>
      <c r="BQ327" s="34"/>
      <c r="BR327" s="34"/>
      <c r="BS327" s="34"/>
      <c r="BT327" s="34"/>
      <c r="BU327" s="34"/>
      <c r="BV327" s="34"/>
      <c r="BW327" s="34"/>
      <c r="BX327" s="34"/>
      <c r="BY327" s="34"/>
      <c r="BZ327" s="34"/>
    </row>
    <row r="328" spans="7:78"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  <c r="AA328" s="34"/>
      <c r="AB328" s="34"/>
      <c r="AC328" s="36"/>
      <c r="AD328" s="36"/>
      <c r="AE328" s="34"/>
      <c r="AF328" s="34"/>
      <c r="AG328" s="34"/>
      <c r="AH328" s="34"/>
      <c r="AI328" s="34"/>
      <c r="AJ328" s="34"/>
      <c r="AK328" s="34"/>
      <c r="AL328" s="34"/>
      <c r="AM328" s="34"/>
      <c r="AN328" s="34"/>
      <c r="AO328" s="34"/>
      <c r="AP328" s="34"/>
      <c r="AQ328" s="34"/>
      <c r="AR328" s="34"/>
      <c r="AS328" s="34"/>
      <c r="AT328" s="34"/>
      <c r="AU328" s="34"/>
      <c r="AV328" s="34"/>
      <c r="AW328" s="34"/>
      <c r="AX328" s="34"/>
      <c r="AY328" s="34"/>
      <c r="AZ328" s="34"/>
      <c r="BA328" s="34"/>
      <c r="BB328" s="34"/>
      <c r="BC328" s="34"/>
      <c r="BD328" s="34"/>
      <c r="BE328" s="34"/>
      <c r="BF328" s="34"/>
      <c r="BG328" s="34"/>
      <c r="BH328" s="34"/>
      <c r="BI328" s="34"/>
      <c r="BJ328" s="34"/>
      <c r="BK328" s="34"/>
      <c r="BL328" s="34"/>
      <c r="BM328" s="34"/>
      <c r="BN328" s="34"/>
      <c r="BO328" s="34"/>
      <c r="BP328" s="34"/>
      <c r="BQ328" s="34"/>
      <c r="BR328" s="34"/>
      <c r="BS328" s="34"/>
      <c r="BT328" s="34"/>
      <c r="BU328" s="34"/>
      <c r="BV328" s="34"/>
      <c r="BW328" s="34"/>
      <c r="BX328" s="34"/>
      <c r="BY328" s="34"/>
      <c r="BZ328" s="34"/>
    </row>
    <row r="329" spans="7:78"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  <c r="AA329" s="34"/>
      <c r="AB329" s="34"/>
      <c r="AC329" s="36"/>
      <c r="AD329" s="36"/>
      <c r="AE329" s="34"/>
      <c r="AF329" s="34"/>
      <c r="AG329" s="34"/>
      <c r="AH329" s="34"/>
      <c r="AI329" s="34"/>
      <c r="AJ329" s="34"/>
      <c r="AK329" s="34"/>
      <c r="AL329" s="34"/>
      <c r="AM329" s="34"/>
      <c r="AN329" s="34"/>
      <c r="AO329" s="34"/>
      <c r="AP329" s="34"/>
      <c r="AQ329" s="34"/>
      <c r="AR329" s="34"/>
      <c r="AS329" s="34"/>
      <c r="AT329" s="34"/>
      <c r="AU329" s="34"/>
      <c r="AV329" s="34"/>
      <c r="AW329" s="34"/>
      <c r="AX329" s="34"/>
      <c r="AY329" s="34"/>
      <c r="AZ329" s="34"/>
      <c r="BA329" s="34"/>
      <c r="BB329" s="34"/>
      <c r="BC329" s="34"/>
      <c r="BD329" s="34"/>
      <c r="BE329" s="34"/>
      <c r="BF329" s="34"/>
      <c r="BG329" s="34"/>
      <c r="BH329" s="34"/>
      <c r="BI329" s="34"/>
      <c r="BJ329" s="34"/>
      <c r="BK329" s="34"/>
      <c r="BL329" s="34"/>
      <c r="BM329" s="34"/>
      <c r="BN329" s="34"/>
      <c r="BO329" s="34"/>
      <c r="BP329" s="34"/>
      <c r="BQ329" s="34"/>
      <c r="BR329" s="34"/>
      <c r="BS329" s="34"/>
      <c r="BT329" s="34"/>
      <c r="BU329" s="34"/>
      <c r="BV329" s="34"/>
      <c r="BW329" s="34"/>
      <c r="BX329" s="34"/>
      <c r="BY329" s="34"/>
      <c r="BZ329" s="34"/>
    </row>
    <row r="330" spans="7:78"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  <c r="AA330" s="34"/>
      <c r="AB330" s="34"/>
      <c r="AC330" s="36"/>
      <c r="AD330" s="36"/>
      <c r="AE330" s="34"/>
      <c r="AF330" s="34"/>
      <c r="AG330" s="34"/>
      <c r="AH330" s="34"/>
      <c r="AI330" s="34"/>
      <c r="AJ330" s="34"/>
      <c r="AK330" s="34"/>
      <c r="AL330" s="34"/>
      <c r="AM330" s="34"/>
      <c r="AN330" s="34"/>
      <c r="AO330" s="34"/>
      <c r="AP330" s="34"/>
      <c r="AQ330" s="34"/>
      <c r="AR330" s="34"/>
      <c r="AS330" s="34"/>
      <c r="AT330" s="34"/>
      <c r="AU330" s="34"/>
      <c r="AV330" s="34"/>
      <c r="AW330" s="34"/>
      <c r="AX330" s="34"/>
      <c r="AY330" s="34"/>
      <c r="AZ330" s="34"/>
      <c r="BA330" s="34"/>
      <c r="BB330" s="34"/>
      <c r="BC330" s="34"/>
      <c r="BD330" s="34"/>
      <c r="BE330" s="34"/>
      <c r="BF330" s="34"/>
      <c r="BG330" s="34"/>
      <c r="BH330" s="34"/>
      <c r="BI330" s="34"/>
      <c r="BJ330" s="34"/>
      <c r="BK330" s="34"/>
      <c r="BL330" s="34"/>
      <c r="BM330" s="34"/>
      <c r="BN330" s="34"/>
      <c r="BO330" s="34"/>
      <c r="BP330" s="34"/>
      <c r="BQ330" s="34"/>
      <c r="BR330" s="34"/>
      <c r="BS330" s="34"/>
      <c r="BT330" s="34"/>
      <c r="BU330" s="34"/>
      <c r="BV330" s="34"/>
      <c r="BW330" s="34"/>
      <c r="BX330" s="34"/>
      <c r="BY330" s="34"/>
      <c r="BZ330" s="34"/>
    </row>
    <row r="331" spans="7:78"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  <c r="AA331" s="34"/>
      <c r="AB331" s="34"/>
      <c r="AC331" s="36"/>
      <c r="AD331" s="36"/>
      <c r="AE331" s="34"/>
      <c r="AF331" s="34"/>
      <c r="AG331" s="34"/>
      <c r="AH331" s="34"/>
      <c r="AI331" s="34"/>
      <c r="AJ331" s="34"/>
      <c r="AK331" s="34"/>
      <c r="AL331" s="34"/>
      <c r="AM331" s="34"/>
      <c r="AN331" s="34"/>
      <c r="AO331" s="34"/>
      <c r="AP331" s="34"/>
      <c r="AQ331" s="34"/>
      <c r="AR331" s="34"/>
      <c r="AS331" s="34"/>
      <c r="AT331" s="34"/>
      <c r="AU331" s="34"/>
      <c r="AV331" s="34"/>
      <c r="AW331" s="34"/>
      <c r="AX331" s="34"/>
      <c r="AY331" s="34"/>
      <c r="AZ331" s="34"/>
      <c r="BA331" s="34"/>
      <c r="BB331" s="34"/>
      <c r="BC331" s="34"/>
      <c r="BD331" s="34"/>
      <c r="BE331" s="34"/>
      <c r="BF331" s="34"/>
      <c r="BG331" s="34"/>
      <c r="BH331" s="34"/>
      <c r="BI331" s="34"/>
      <c r="BJ331" s="34"/>
      <c r="BK331" s="34"/>
      <c r="BL331" s="34"/>
      <c r="BM331" s="34"/>
      <c r="BN331" s="34"/>
      <c r="BO331" s="34"/>
      <c r="BP331" s="34"/>
      <c r="BQ331" s="34"/>
      <c r="BR331" s="34"/>
      <c r="BS331" s="34"/>
      <c r="BT331" s="34"/>
      <c r="BU331" s="34"/>
      <c r="BV331" s="34"/>
      <c r="BW331" s="34"/>
      <c r="BX331" s="34"/>
      <c r="BY331" s="34"/>
      <c r="BZ331" s="34"/>
    </row>
    <row r="332" spans="7:78"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  <c r="AA332" s="34"/>
      <c r="AB332" s="34"/>
      <c r="AC332" s="36"/>
      <c r="AD332" s="36"/>
      <c r="AE332" s="34"/>
      <c r="AF332" s="34"/>
      <c r="AG332" s="34"/>
      <c r="AH332" s="34"/>
      <c r="AI332" s="34"/>
      <c r="AJ332" s="34"/>
      <c r="AK332" s="34"/>
      <c r="AL332" s="34"/>
      <c r="AM332" s="34"/>
      <c r="AN332" s="34"/>
      <c r="AO332" s="34"/>
      <c r="AP332" s="34"/>
      <c r="AQ332" s="34"/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  <c r="BD332" s="34"/>
      <c r="BE332" s="34"/>
      <c r="BF332" s="34"/>
      <c r="BG332" s="34"/>
      <c r="BH332" s="34"/>
      <c r="BI332" s="34"/>
      <c r="BJ332" s="34"/>
      <c r="BK332" s="34"/>
      <c r="BL332" s="34"/>
      <c r="BM332" s="34"/>
      <c r="BN332" s="34"/>
      <c r="BO332" s="34"/>
      <c r="BP332" s="34"/>
      <c r="BQ332" s="34"/>
      <c r="BR332" s="34"/>
      <c r="BS332" s="34"/>
      <c r="BT332" s="34"/>
      <c r="BU332" s="34"/>
      <c r="BV332" s="34"/>
      <c r="BW332" s="34"/>
      <c r="BX332" s="34"/>
      <c r="BY332" s="34"/>
      <c r="BZ332" s="34"/>
    </row>
    <row r="333" spans="7:78"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  <c r="AA333" s="34"/>
      <c r="AB333" s="34"/>
      <c r="AC333" s="36"/>
      <c r="AD333" s="36"/>
      <c r="AE333" s="34"/>
      <c r="AF333" s="34"/>
      <c r="AG333" s="34"/>
      <c r="AH333" s="34"/>
      <c r="AI333" s="34"/>
      <c r="AJ333" s="34"/>
      <c r="AK333" s="34"/>
      <c r="AL333" s="34"/>
      <c r="AM333" s="34"/>
      <c r="AN333" s="34"/>
      <c r="AO333" s="34"/>
      <c r="AP333" s="34"/>
      <c r="AQ333" s="34"/>
      <c r="AR333" s="34"/>
      <c r="AS333" s="34"/>
      <c r="AT333" s="34"/>
      <c r="AU333" s="34"/>
      <c r="AV333" s="34"/>
      <c r="AW333" s="34"/>
      <c r="AX333" s="34"/>
      <c r="AY333" s="34"/>
      <c r="AZ333" s="34"/>
      <c r="BA333" s="34"/>
      <c r="BB333" s="34"/>
      <c r="BC333" s="34"/>
      <c r="BD333" s="34"/>
      <c r="BE333" s="34"/>
      <c r="BF333" s="34"/>
      <c r="BG333" s="34"/>
      <c r="BH333" s="34"/>
      <c r="BI333" s="34"/>
      <c r="BJ333" s="34"/>
      <c r="BK333" s="34"/>
      <c r="BL333" s="34"/>
      <c r="BM333" s="34"/>
      <c r="BN333" s="34"/>
      <c r="BO333" s="34"/>
      <c r="BP333" s="34"/>
      <c r="BQ333" s="34"/>
      <c r="BR333" s="34"/>
      <c r="BS333" s="34"/>
      <c r="BT333" s="34"/>
      <c r="BU333" s="34"/>
      <c r="BV333" s="34"/>
      <c r="BW333" s="34"/>
      <c r="BX333" s="34"/>
      <c r="BY333" s="34"/>
      <c r="BZ333" s="34"/>
    </row>
    <row r="334" spans="7:78"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6"/>
      <c r="AD334" s="36"/>
      <c r="AE334" s="34"/>
      <c r="AF334" s="34"/>
      <c r="AG334" s="34"/>
      <c r="AH334" s="34"/>
      <c r="AI334" s="34"/>
      <c r="AJ334" s="34"/>
      <c r="AK334" s="34"/>
      <c r="AL334" s="34"/>
      <c r="AM334" s="34"/>
      <c r="AN334" s="34"/>
      <c r="AO334" s="34"/>
      <c r="AP334" s="34"/>
      <c r="AQ334" s="34"/>
      <c r="AR334" s="34"/>
      <c r="AS334" s="34"/>
      <c r="AT334" s="34"/>
      <c r="AU334" s="34"/>
      <c r="AV334" s="34"/>
      <c r="AW334" s="34"/>
      <c r="AX334" s="34"/>
      <c r="AY334" s="34"/>
      <c r="AZ334" s="34"/>
      <c r="BA334" s="34"/>
      <c r="BB334" s="34"/>
      <c r="BC334" s="34"/>
      <c r="BD334" s="34"/>
      <c r="BE334" s="34"/>
      <c r="BF334" s="34"/>
      <c r="BG334" s="34"/>
      <c r="BH334" s="34"/>
      <c r="BI334" s="34"/>
      <c r="BJ334" s="34"/>
      <c r="BK334" s="34"/>
      <c r="BL334" s="34"/>
      <c r="BM334" s="34"/>
      <c r="BN334" s="34"/>
      <c r="BO334" s="34"/>
      <c r="BP334" s="34"/>
      <c r="BQ334" s="34"/>
      <c r="BR334" s="34"/>
      <c r="BS334" s="34"/>
      <c r="BT334" s="34"/>
      <c r="BU334" s="34"/>
      <c r="BV334" s="34"/>
      <c r="BW334" s="34"/>
      <c r="BX334" s="34"/>
      <c r="BY334" s="34"/>
      <c r="BZ334" s="34"/>
    </row>
    <row r="335" spans="7:78"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6"/>
      <c r="AD335" s="36"/>
      <c r="AE335" s="34"/>
      <c r="AF335" s="34"/>
      <c r="AG335" s="34"/>
      <c r="AH335" s="34"/>
      <c r="AI335" s="34"/>
      <c r="AJ335" s="34"/>
      <c r="AK335" s="34"/>
      <c r="AL335" s="34"/>
      <c r="AM335" s="34"/>
      <c r="AN335" s="34"/>
      <c r="AO335" s="34"/>
      <c r="AP335" s="34"/>
      <c r="AQ335" s="34"/>
      <c r="AR335" s="34"/>
      <c r="AS335" s="34"/>
      <c r="AT335" s="34"/>
      <c r="AU335" s="34"/>
      <c r="AV335" s="34"/>
      <c r="AW335" s="34"/>
      <c r="AX335" s="34"/>
      <c r="AY335" s="34"/>
      <c r="AZ335" s="34"/>
      <c r="BA335" s="34"/>
      <c r="BB335" s="34"/>
      <c r="BC335" s="34"/>
      <c r="BD335" s="34"/>
      <c r="BE335" s="34"/>
      <c r="BF335" s="34"/>
      <c r="BG335" s="34"/>
      <c r="BH335" s="34"/>
      <c r="BI335" s="34"/>
      <c r="BJ335" s="34"/>
      <c r="BK335" s="34"/>
      <c r="BL335" s="34"/>
      <c r="BM335" s="34"/>
      <c r="BN335" s="34"/>
      <c r="BO335" s="34"/>
      <c r="BP335" s="34"/>
      <c r="BQ335" s="34"/>
      <c r="BR335" s="34"/>
      <c r="BS335" s="34"/>
      <c r="BT335" s="34"/>
      <c r="BU335" s="34"/>
      <c r="BV335" s="34"/>
      <c r="BW335" s="34"/>
      <c r="BX335" s="34"/>
      <c r="BY335" s="34"/>
      <c r="BZ335" s="34"/>
    </row>
    <row r="336" spans="7:78"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6"/>
      <c r="AD336" s="36"/>
      <c r="AE336" s="34"/>
      <c r="AF336" s="34"/>
      <c r="AG336" s="34"/>
      <c r="AH336" s="34"/>
      <c r="AI336" s="34"/>
      <c r="AJ336" s="34"/>
      <c r="AK336" s="34"/>
      <c r="AL336" s="34"/>
      <c r="AM336" s="34"/>
      <c r="AN336" s="34"/>
      <c r="AO336" s="34"/>
      <c r="AP336" s="34"/>
      <c r="AQ336" s="34"/>
      <c r="AR336" s="34"/>
      <c r="AS336" s="34"/>
      <c r="AT336" s="34"/>
      <c r="AU336" s="34"/>
      <c r="AV336" s="34"/>
      <c r="AW336" s="34"/>
      <c r="AX336" s="34"/>
      <c r="AY336" s="34"/>
      <c r="AZ336" s="34"/>
      <c r="BA336" s="34"/>
      <c r="BB336" s="34"/>
      <c r="BC336" s="34"/>
      <c r="BD336" s="34"/>
      <c r="BE336" s="34"/>
      <c r="BF336" s="34"/>
      <c r="BG336" s="34"/>
      <c r="BH336" s="34"/>
      <c r="BI336" s="34"/>
      <c r="BJ336" s="34"/>
      <c r="BK336" s="34"/>
      <c r="BL336" s="34"/>
      <c r="BM336" s="34"/>
      <c r="BN336" s="34"/>
      <c r="BO336" s="34"/>
      <c r="BP336" s="34"/>
      <c r="BQ336" s="34"/>
      <c r="BR336" s="34"/>
      <c r="BS336" s="34"/>
      <c r="BT336" s="34"/>
      <c r="BU336" s="34"/>
      <c r="BV336" s="34"/>
      <c r="BW336" s="34"/>
      <c r="BX336" s="34"/>
      <c r="BY336" s="34"/>
      <c r="BZ336" s="34"/>
    </row>
    <row r="337" spans="7:78"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  <c r="AC337" s="36"/>
      <c r="AD337" s="36"/>
      <c r="AE337" s="34"/>
      <c r="AF337" s="34"/>
      <c r="AG337" s="34"/>
      <c r="AH337" s="34"/>
      <c r="AI337" s="34"/>
      <c r="AJ337" s="34"/>
      <c r="AK337" s="34"/>
      <c r="AL337" s="34"/>
      <c r="AM337" s="34"/>
      <c r="AN337" s="34"/>
      <c r="AO337" s="34"/>
      <c r="AP337" s="34"/>
      <c r="AQ337" s="34"/>
      <c r="AR337" s="34"/>
      <c r="AS337" s="34"/>
      <c r="AT337" s="34"/>
      <c r="AU337" s="34"/>
      <c r="AV337" s="34"/>
      <c r="AW337" s="34"/>
      <c r="AX337" s="34"/>
      <c r="AY337" s="34"/>
      <c r="AZ337" s="34"/>
      <c r="BA337" s="34"/>
      <c r="BB337" s="34"/>
      <c r="BC337" s="34"/>
      <c r="BD337" s="34"/>
      <c r="BE337" s="34"/>
      <c r="BF337" s="34"/>
      <c r="BG337" s="34"/>
      <c r="BH337" s="34"/>
      <c r="BI337" s="34"/>
      <c r="BJ337" s="34"/>
      <c r="BK337" s="34"/>
      <c r="BL337" s="34"/>
      <c r="BM337" s="34"/>
      <c r="BN337" s="34"/>
      <c r="BO337" s="34"/>
      <c r="BP337" s="34"/>
      <c r="BQ337" s="34"/>
      <c r="BR337" s="34"/>
      <c r="BS337" s="34"/>
      <c r="BT337" s="34"/>
      <c r="BU337" s="34"/>
      <c r="BV337" s="34"/>
      <c r="BW337" s="34"/>
      <c r="BX337" s="34"/>
      <c r="BY337" s="34"/>
      <c r="BZ337" s="34"/>
    </row>
    <row r="338" spans="7:78"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6"/>
      <c r="AD338" s="36"/>
      <c r="AE338" s="34"/>
      <c r="AF338" s="34"/>
      <c r="AG338" s="34"/>
      <c r="AH338" s="34"/>
      <c r="AI338" s="34"/>
      <c r="AJ338" s="34"/>
      <c r="AK338" s="34"/>
      <c r="AL338" s="34"/>
      <c r="AM338" s="34"/>
      <c r="AN338" s="34"/>
      <c r="AO338" s="34"/>
      <c r="AP338" s="34"/>
      <c r="AQ338" s="34"/>
      <c r="AR338" s="34"/>
      <c r="AS338" s="34"/>
      <c r="AT338" s="34"/>
      <c r="AU338" s="34"/>
      <c r="AV338" s="34"/>
      <c r="AW338" s="34"/>
      <c r="AX338" s="34"/>
      <c r="AY338" s="34"/>
      <c r="AZ338" s="34"/>
      <c r="BA338" s="34"/>
      <c r="BB338" s="34"/>
      <c r="BC338" s="34"/>
      <c r="BD338" s="34"/>
      <c r="BE338" s="34"/>
      <c r="BF338" s="34"/>
      <c r="BG338" s="34"/>
      <c r="BH338" s="34"/>
      <c r="BI338" s="34"/>
      <c r="BJ338" s="34"/>
      <c r="BK338" s="34"/>
      <c r="BL338" s="34"/>
      <c r="BM338" s="34"/>
      <c r="BN338" s="34"/>
      <c r="BO338" s="34"/>
      <c r="BP338" s="34"/>
      <c r="BQ338" s="34"/>
      <c r="BR338" s="34"/>
      <c r="BS338" s="34"/>
      <c r="BT338" s="34"/>
      <c r="BU338" s="34"/>
      <c r="BV338" s="34"/>
      <c r="BW338" s="34"/>
      <c r="BX338" s="34"/>
      <c r="BY338" s="34"/>
      <c r="BZ338" s="34"/>
    </row>
    <row r="339" spans="7:78"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6"/>
      <c r="AD339" s="36"/>
      <c r="AE339" s="34"/>
      <c r="AF339" s="34"/>
      <c r="AG339" s="34"/>
      <c r="AH339" s="34"/>
      <c r="AI339" s="34"/>
      <c r="AJ339" s="34"/>
      <c r="AK339" s="34"/>
      <c r="AL339" s="34"/>
      <c r="AM339" s="34"/>
      <c r="AN339" s="34"/>
      <c r="AO339" s="34"/>
      <c r="AP339" s="34"/>
      <c r="AQ339" s="34"/>
      <c r="AR339" s="34"/>
      <c r="AS339" s="34"/>
      <c r="AT339" s="34"/>
      <c r="AU339" s="34"/>
      <c r="AV339" s="34"/>
      <c r="AW339" s="34"/>
      <c r="AX339" s="34"/>
      <c r="AY339" s="34"/>
      <c r="AZ339" s="34"/>
      <c r="BA339" s="34"/>
      <c r="BB339" s="34"/>
      <c r="BC339" s="34"/>
      <c r="BD339" s="34"/>
      <c r="BE339" s="34"/>
      <c r="BF339" s="34"/>
      <c r="BG339" s="34"/>
      <c r="BH339" s="34"/>
      <c r="BI339" s="34"/>
      <c r="BJ339" s="34"/>
      <c r="BK339" s="34"/>
      <c r="BL339" s="34"/>
      <c r="BM339" s="34"/>
      <c r="BN339" s="34"/>
      <c r="BO339" s="34"/>
      <c r="BP339" s="34"/>
      <c r="BQ339" s="34"/>
      <c r="BR339" s="34"/>
      <c r="BS339" s="34"/>
      <c r="BT339" s="34"/>
      <c r="BU339" s="34"/>
      <c r="BV339" s="34"/>
      <c r="BW339" s="34"/>
      <c r="BX339" s="34"/>
      <c r="BY339" s="34"/>
      <c r="BZ339" s="34"/>
    </row>
    <row r="340" spans="7:78"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  <c r="AA340" s="34"/>
      <c r="AB340" s="34"/>
      <c r="AC340" s="36"/>
      <c r="AD340" s="36"/>
      <c r="AE340" s="34"/>
      <c r="AF340" s="34"/>
      <c r="AG340" s="34"/>
      <c r="AH340" s="34"/>
      <c r="AI340" s="34"/>
      <c r="AJ340" s="34"/>
      <c r="AK340" s="34"/>
      <c r="AL340" s="34"/>
      <c r="AM340" s="34"/>
      <c r="AN340" s="34"/>
      <c r="AO340" s="34"/>
      <c r="AP340" s="34"/>
      <c r="AQ340" s="34"/>
      <c r="AR340" s="34"/>
      <c r="AS340" s="34"/>
      <c r="AT340" s="34"/>
      <c r="AU340" s="34"/>
      <c r="AV340" s="34"/>
      <c r="AW340" s="34"/>
      <c r="AX340" s="34"/>
      <c r="AY340" s="34"/>
      <c r="AZ340" s="34"/>
      <c r="BA340" s="34"/>
      <c r="BB340" s="34"/>
      <c r="BC340" s="34"/>
      <c r="BD340" s="34"/>
      <c r="BE340" s="34"/>
      <c r="BF340" s="34"/>
      <c r="BG340" s="34"/>
      <c r="BH340" s="34"/>
      <c r="BI340" s="34"/>
      <c r="BJ340" s="34"/>
      <c r="BK340" s="34"/>
      <c r="BL340" s="34"/>
      <c r="BM340" s="34"/>
      <c r="BN340" s="34"/>
      <c r="BO340" s="34"/>
      <c r="BP340" s="34"/>
      <c r="BQ340" s="34"/>
      <c r="BR340" s="34"/>
      <c r="BS340" s="34"/>
      <c r="BT340" s="34"/>
      <c r="BU340" s="34"/>
      <c r="BV340" s="34"/>
      <c r="BW340" s="34"/>
      <c r="BX340" s="34"/>
      <c r="BY340" s="34"/>
      <c r="BZ340" s="34"/>
    </row>
    <row r="341" spans="7:78"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  <c r="AC341" s="36"/>
      <c r="AD341" s="36"/>
      <c r="AE341" s="34"/>
      <c r="AF341" s="34"/>
      <c r="AG341" s="34"/>
      <c r="AH341" s="34"/>
      <c r="AI341" s="34"/>
      <c r="AJ341" s="34"/>
      <c r="AK341" s="34"/>
      <c r="AL341" s="34"/>
      <c r="AM341" s="34"/>
      <c r="AN341" s="34"/>
      <c r="AO341" s="34"/>
      <c r="AP341" s="34"/>
      <c r="AQ341" s="34"/>
      <c r="AR341" s="34"/>
      <c r="AS341" s="34"/>
      <c r="AT341" s="34"/>
      <c r="AU341" s="34"/>
      <c r="AV341" s="34"/>
      <c r="AW341" s="34"/>
      <c r="AX341" s="34"/>
      <c r="AY341" s="34"/>
      <c r="AZ341" s="34"/>
      <c r="BA341" s="34"/>
      <c r="BB341" s="34"/>
      <c r="BC341" s="34"/>
      <c r="BD341" s="34"/>
      <c r="BE341" s="34"/>
      <c r="BF341" s="34"/>
      <c r="BG341" s="34"/>
      <c r="BH341" s="34"/>
      <c r="BI341" s="34"/>
      <c r="BJ341" s="34"/>
      <c r="BK341" s="34"/>
      <c r="BL341" s="34"/>
      <c r="BM341" s="34"/>
      <c r="BN341" s="34"/>
      <c r="BO341" s="34"/>
      <c r="BP341" s="34"/>
      <c r="BQ341" s="34"/>
      <c r="BR341" s="34"/>
      <c r="BS341" s="34"/>
      <c r="BT341" s="34"/>
      <c r="BU341" s="34"/>
      <c r="BV341" s="34"/>
      <c r="BW341" s="34"/>
      <c r="BX341" s="34"/>
      <c r="BY341" s="34"/>
      <c r="BZ341" s="34"/>
    </row>
    <row r="342" spans="7:78"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  <c r="AA342" s="34"/>
      <c r="AB342" s="34"/>
      <c r="AC342" s="36"/>
      <c r="AD342" s="36"/>
      <c r="AE342" s="34"/>
      <c r="AF342" s="34"/>
      <c r="AG342" s="34"/>
      <c r="AH342" s="34"/>
      <c r="AI342" s="34"/>
      <c r="AJ342" s="34"/>
      <c r="AK342" s="34"/>
      <c r="AL342" s="34"/>
      <c r="AM342" s="34"/>
      <c r="AN342" s="34"/>
      <c r="AO342" s="34"/>
      <c r="AP342" s="34"/>
      <c r="AQ342" s="34"/>
      <c r="AR342" s="34"/>
      <c r="AS342" s="34"/>
      <c r="AT342" s="34"/>
      <c r="AU342" s="34"/>
      <c r="AV342" s="34"/>
      <c r="AW342" s="34"/>
      <c r="AX342" s="34"/>
      <c r="AY342" s="34"/>
      <c r="AZ342" s="34"/>
      <c r="BA342" s="34"/>
      <c r="BB342" s="34"/>
      <c r="BC342" s="34"/>
      <c r="BD342" s="34"/>
      <c r="BE342" s="34"/>
      <c r="BF342" s="34"/>
      <c r="BG342" s="34"/>
      <c r="BH342" s="34"/>
      <c r="BI342" s="34"/>
      <c r="BJ342" s="34"/>
      <c r="BK342" s="34"/>
      <c r="BL342" s="34"/>
      <c r="BM342" s="34"/>
      <c r="BN342" s="34"/>
      <c r="BO342" s="34"/>
      <c r="BP342" s="34"/>
      <c r="BQ342" s="34"/>
      <c r="BR342" s="34"/>
      <c r="BS342" s="34"/>
      <c r="BT342" s="34"/>
      <c r="BU342" s="34"/>
      <c r="BV342" s="34"/>
      <c r="BW342" s="34"/>
      <c r="BX342" s="34"/>
      <c r="BY342" s="34"/>
      <c r="BZ342" s="34"/>
    </row>
    <row r="343" spans="7:78"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6"/>
      <c r="AD343" s="36"/>
      <c r="AE343" s="34"/>
      <c r="AF343" s="34"/>
      <c r="AG343" s="34"/>
      <c r="AH343" s="34"/>
      <c r="AI343" s="34"/>
      <c r="AJ343" s="34"/>
      <c r="AK343" s="34"/>
      <c r="AL343" s="34"/>
      <c r="AM343" s="34"/>
      <c r="AN343" s="34"/>
      <c r="AO343" s="34"/>
      <c r="AP343" s="34"/>
      <c r="AQ343" s="34"/>
      <c r="AR343" s="34"/>
      <c r="AS343" s="34"/>
      <c r="AT343" s="34"/>
      <c r="AU343" s="34"/>
      <c r="AV343" s="34"/>
      <c r="AW343" s="34"/>
      <c r="AX343" s="34"/>
      <c r="AY343" s="34"/>
      <c r="AZ343" s="34"/>
      <c r="BA343" s="34"/>
      <c r="BB343" s="34"/>
      <c r="BC343" s="34"/>
      <c r="BD343" s="34"/>
      <c r="BE343" s="34"/>
      <c r="BF343" s="34"/>
      <c r="BG343" s="34"/>
      <c r="BH343" s="34"/>
      <c r="BI343" s="34"/>
      <c r="BJ343" s="34"/>
      <c r="BK343" s="34"/>
      <c r="BL343" s="34"/>
      <c r="BM343" s="34"/>
      <c r="BN343" s="34"/>
      <c r="BO343" s="34"/>
      <c r="BP343" s="34"/>
      <c r="BQ343" s="34"/>
      <c r="BR343" s="34"/>
      <c r="BS343" s="34"/>
      <c r="BT343" s="34"/>
      <c r="BU343" s="34"/>
      <c r="BV343" s="34"/>
      <c r="BW343" s="34"/>
      <c r="BX343" s="34"/>
      <c r="BY343" s="34"/>
      <c r="BZ343" s="34"/>
    </row>
    <row r="344" spans="7:78"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6"/>
      <c r="AD344" s="36"/>
      <c r="AE344" s="34"/>
      <c r="AF344" s="34"/>
      <c r="AG344" s="34"/>
      <c r="AH344" s="34"/>
      <c r="AI344" s="34"/>
      <c r="AJ344" s="34"/>
      <c r="AK344" s="34"/>
      <c r="AL344" s="34"/>
      <c r="AM344" s="34"/>
      <c r="AN344" s="34"/>
      <c r="AO344" s="34"/>
      <c r="AP344" s="34"/>
      <c r="AQ344" s="34"/>
      <c r="AR344" s="34"/>
      <c r="AS344" s="34"/>
      <c r="AT344" s="34"/>
      <c r="AU344" s="34"/>
      <c r="AV344" s="34"/>
      <c r="AW344" s="34"/>
      <c r="AX344" s="34"/>
      <c r="AY344" s="34"/>
      <c r="AZ344" s="34"/>
      <c r="BA344" s="34"/>
      <c r="BB344" s="34"/>
      <c r="BC344" s="34"/>
      <c r="BD344" s="34"/>
      <c r="BE344" s="34"/>
      <c r="BF344" s="34"/>
      <c r="BG344" s="34"/>
      <c r="BH344" s="34"/>
      <c r="BI344" s="34"/>
      <c r="BJ344" s="34"/>
      <c r="BK344" s="34"/>
      <c r="BL344" s="34"/>
      <c r="BM344" s="34"/>
      <c r="BN344" s="34"/>
      <c r="BO344" s="34"/>
      <c r="BP344" s="34"/>
      <c r="BQ344" s="34"/>
      <c r="BR344" s="34"/>
      <c r="BS344" s="34"/>
      <c r="BT344" s="34"/>
      <c r="BU344" s="34"/>
      <c r="BV344" s="34"/>
      <c r="BW344" s="34"/>
      <c r="BX344" s="34"/>
      <c r="BY344" s="34"/>
      <c r="BZ344" s="34"/>
    </row>
    <row r="345" spans="7:78"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6"/>
      <c r="AD345" s="36"/>
      <c r="AE345" s="34"/>
      <c r="AF345" s="34"/>
      <c r="AG345" s="34"/>
      <c r="AH345" s="34"/>
      <c r="AI345" s="34"/>
      <c r="AJ345" s="34"/>
      <c r="AK345" s="34"/>
      <c r="AL345" s="34"/>
      <c r="AM345" s="34"/>
      <c r="AN345" s="34"/>
      <c r="AO345" s="34"/>
      <c r="AP345" s="34"/>
      <c r="AQ345" s="34"/>
      <c r="AR345" s="34"/>
      <c r="AS345" s="34"/>
      <c r="AT345" s="34"/>
      <c r="AU345" s="34"/>
      <c r="AV345" s="34"/>
      <c r="AW345" s="34"/>
      <c r="AX345" s="34"/>
      <c r="AY345" s="34"/>
      <c r="AZ345" s="34"/>
      <c r="BA345" s="34"/>
      <c r="BB345" s="34"/>
      <c r="BC345" s="34"/>
      <c r="BD345" s="34"/>
      <c r="BE345" s="34"/>
      <c r="BF345" s="34"/>
      <c r="BG345" s="34"/>
      <c r="BH345" s="34"/>
      <c r="BI345" s="34"/>
      <c r="BJ345" s="34"/>
      <c r="BK345" s="34"/>
      <c r="BL345" s="34"/>
      <c r="BM345" s="34"/>
      <c r="BN345" s="34"/>
      <c r="BO345" s="34"/>
      <c r="BP345" s="34"/>
      <c r="BQ345" s="34"/>
      <c r="BR345" s="34"/>
      <c r="BS345" s="34"/>
      <c r="BT345" s="34"/>
      <c r="BU345" s="34"/>
      <c r="BV345" s="34"/>
      <c r="BW345" s="34"/>
      <c r="BX345" s="34"/>
      <c r="BY345" s="34"/>
      <c r="BZ345" s="34"/>
    </row>
    <row r="346" spans="7:78"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6"/>
      <c r="AD346" s="36"/>
      <c r="AE346" s="34"/>
      <c r="AF346" s="34"/>
      <c r="AG346" s="34"/>
      <c r="AH346" s="34"/>
      <c r="AI346" s="34"/>
      <c r="AJ346" s="34"/>
      <c r="AK346" s="34"/>
      <c r="AL346" s="34"/>
      <c r="AM346" s="34"/>
      <c r="AN346" s="34"/>
      <c r="AO346" s="34"/>
      <c r="AP346" s="34"/>
      <c r="AQ346" s="34"/>
      <c r="AR346" s="34"/>
      <c r="AS346" s="34"/>
      <c r="AT346" s="34"/>
      <c r="AU346" s="34"/>
      <c r="AV346" s="34"/>
      <c r="AW346" s="34"/>
      <c r="AX346" s="34"/>
      <c r="AY346" s="34"/>
      <c r="AZ346" s="34"/>
      <c r="BA346" s="34"/>
      <c r="BB346" s="34"/>
      <c r="BC346" s="34"/>
      <c r="BD346" s="34"/>
      <c r="BE346" s="34"/>
      <c r="BF346" s="34"/>
      <c r="BG346" s="34"/>
      <c r="BH346" s="34"/>
      <c r="BI346" s="34"/>
      <c r="BJ346" s="34"/>
      <c r="BK346" s="34"/>
      <c r="BL346" s="34"/>
      <c r="BM346" s="34"/>
      <c r="BN346" s="34"/>
      <c r="BO346" s="34"/>
      <c r="BP346" s="34"/>
      <c r="BQ346" s="34"/>
      <c r="BR346" s="34"/>
      <c r="BS346" s="34"/>
      <c r="BT346" s="34"/>
      <c r="BU346" s="34"/>
      <c r="BV346" s="34"/>
      <c r="BW346" s="34"/>
      <c r="BX346" s="34"/>
      <c r="BY346" s="34"/>
      <c r="BZ346" s="34"/>
    </row>
    <row r="347" spans="7:78"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  <c r="AA347" s="34"/>
      <c r="AB347" s="34"/>
      <c r="AC347" s="36"/>
      <c r="AD347" s="36"/>
      <c r="AE347" s="34"/>
      <c r="AF347" s="34"/>
      <c r="AG347" s="34"/>
      <c r="AH347" s="34"/>
      <c r="AI347" s="34"/>
      <c r="AJ347" s="34"/>
      <c r="AK347" s="34"/>
      <c r="AL347" s="34"/>
      <c r="AM347" s="34"/>
      <c r="AN347" s="34"/>
      <c r="AO347" s="34"/>
      <c r="AP347" s="34"/>
      <c r="AQ347" s="34"/>
      <c r="AR347" s="34"/>
      <c r="AS347" s="34"/>
      <c r="AT347" s="34"/>
      <c r="AU347" s="34"/>
      <c r="AV347" s="34"/>
      <c r="AW347" s="34"/>
      <c r="AX347" s="34"/>
      <c r="AY347" s="34"/>
      <c r="AZ347" s="34"/>
      <c r="BA347" s="34"/>
      <c r="BB347" s="34"/>
      <c r="BC347" s="34"/>
      <c r="BD347" s="34"/>
      <c r="BE347" s="34"/>
      <c r="BF347" s="34"/>
      <c r="BG347" s="34"/>
      <c r="BH347" s="34"/>
      <c r="BI347" s="34"/>
      <c r="BJ347" s="34"/>
      <c r="BK347" s="34"/>
      <c r="BL347" s="34"/>
      <c r="BM347" s="34"/>
      <c r="BN347" s="34"/>
      <c r="BO347" s="34"/>
      <c r="BP347" s="34"/>
      <c r="BQ347" s="34"/>
      <c r="BR347" s="34"/>
      <c r="BS347" s="34"/>
      <c r="BT347" s="34"/>
      <c r="BU347" s="34"/>
      <c r="BV347" s="34"/>
      <c r="BW347" s="34"/>
      <c r="BX347" s="34"/>
      <c r="BY347" s="34"/>
      <c r="BZ347" s="34"/>
    </row>
    <row r="348" spans="7:78"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6"/>
      <c r="AD348" s="36"/>
      <c r="AE348" s="34"/>
      <c r="AF348" s="34"/>
      <c r="AG348" s="34"/>
      <c r="AH348" s="34"/>
      <c r="AI348" s="34"/>
      <c r="AJ348" s="34"/>
      <c r="AK348" s="34"/>
      <c r="AL348" s="34"/>
      <c r="AM348" s="34"/>
      <c r="AN348" s="34"/>
      <c r="AO348" s="34"/>
      <c r="AP348" s="34"/>
      <c r="AQ348" s="34"/>
      <c r="AR348" s="34"/>
      <c r="AS348" s="34"/>
      <c r="AT348" s="34"/>
      <c r="AU348" s="34"/>
      <c r="AV348" s="34"/>
      <c r="AW348" s="34"/>
      <c r="AX348" s="34"/>
      <c r="AY348" s="34"/>
      <c r="AZ348" s="34"/>
      <c r="BA348" s="34"/>
      <c r="BB348" s="34"/>
      <c r="BC348" s="34"/>
      <c r="BD348" s="34"/>
      <c r="BE348" s="34"/>
      <c r="BF348" s="34"/>
      <c r="BG348" s="34"/>
      <c r="BH348" s="34"/>
      <c r="BI348" s="34"/>
      <c r="BJ348" s="34"/>
      <c r="BK348" s="34"/>
      <c r="BL348" s="34"/>
      <c r="BM348" s="34"/>
      <c r="BN348" s="34"/>
      <c r="BO348" s="34"/>
      <c r="BP348" s="34"/>
      <c r="BQ348" s="34"/>
      <c r="BR348" s="34"/>
      <c r="BS348" s="34"/>
      <c r="BT348" s="34"/>
      <c r="BU348" s="34"/>
      <c r="BV348" s="34"/>
      <c r="BW348" s="34"/>
      <c r="BX348" s="34"/>
      <c r="BY348" s="34"/>
      <c r="BZ348" s="34"/>
    </row>
    <row r="349" spans="7:78"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  <c r="AA349" s="34"/>
      <c r="AB349" s="34"/>
      <c r="AC349" s="36"/>
      <c r="AD349" s="36"/>
      <c r="AE349" s="34"/>
      <c r="AF349" s="34"/>
      <c r="AG349" s="34"/>
      <c r="AH349" s="34"/>
      <c r="AI349" s="34"/>
      <c r="AJ349" s="34"/>
      <c r="AK349" s="34"/>
      <c r="AL349" s="34"/>
      <c r="AM349" s="34"/>
      <c r="AN349" s="34"/>
      <c r="AO349" s="34"/>
      <c r="AP349" s="34"/>
      <c r="AQ349" s="34"/>
      <c r="AR349" s="34"/>
      <c r="AS349" s="34"/>
      <c r="AT349" s="34"/>
      <c r="AU349" s="34"/>
      <c r="AV349" s="34"/>
      <c r="AW349" s="34"/>
      <c r="AX349" s="34"/>
      <c r="AY349" s="34"/>
      <c r="AZ349" s="34"/>
      <c r="BA349" s="34"/>
      <c r="BB349" s="34"/>
      <c r="BC349" s="34"/>
      <c r="BD349" s="34"/>
      <c r="BE349" s="34"/>
      <c r="BF349" s="34"/>
      <c r="BG349" s="34"/>
      <c r="BH349" s="34"/>
      <c r="BI349" s="34"/>
      <c r="BJ349" s="34"/>
      <c r="BK349" s="34"/>
      <c r="BL349" s="34"/>
      <c r="BM349" s="34"/>
      <c r="BN349" s="34"/>
      <c r="BO349" s="34"/>
      <c r="BP349" s="34"/>
      <c r="BQ349" s="34"/>
      <c r="BR349" s="34"/>
      <c r="BS349" s="34"/>
      <c r="BT349" s="34"/>
      <c r="BU349" s="34"/>
      <c r="BV349" s="34"/>
      <c r="BW349" s="34"/>
      <c r="BX349" s="34"/>
      <c r="BY349" s="34"/>
      <c r="BZ349" s="34"/>
    </row>
    <row r="350" spans="7:78"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  <c r="AA350" s="34"/>
      <c r="AB350" s="34"/>
      <c r="AC350" s="36"/>
      <c r="AD350" s="36"/>
      <c r="AE350" s="34"/>
      <c r="AF350" s="34"/>
      <c r="AG350" s="34"/>
      <c r="AH350" s="34"/>
      <c r="AI350" s="34"/>
      <c r="AJ350" s="34"/>
      <c r="AK350" s="34"/>
      <c r="AL350" s="34"/>
      <c r="AM350" s="34"/>
      <c r="AN350" s="34"/>
      <c r="AO350" s="34"/>
      <c r="AP350" s="34"/>
      <c r="AQ350" s="34"/>
      <c r="AR350" s="34"/>
      <c r="AS350" s="34"/>
      <c r="AT350" s="34"/>
      <c r="AU350" s="34"/>
      <c r="AV350" s="34"/>
      <c r="AW350" s="34"/>
      <c r="AX350" s="34"/>
      <c r="AY350" s="34"/>
      <c r="AZ350" s="34"/>
      <c r="BA350" s="34"/>
      <c r="BB350" s="34"/>
      <c r="BC350" s="34"/>
      <c r="BD350" s="34"/>
      <c r="BE350" s="34"/>
      <c r="BF350" s="34"/>
      <c r="BG350" s="34"/>
      <c r="BH350" s="34"/>
      <c r="BI350" s="34"/>
      <c r="BJ350" s="34"/>
      <c r="BK350" s="34"/>
      <c r="BL350" s="34"/>
      <c r="BM350" s="34"/>
      <c r="BN350" s="34"/>
      <c r="BO350" s="34"/>
      <c r="BP350" s="34"/>
      <c r="BQ350" s="34"/>
      <c r="BR350" s="34"/>
      <c r="BS350" s="34"/>
      <c r="BT350" s="34"/>
      <c r="BU350" s="34"/>
      <c r="BV350" s="34"/>
      <c r="BW350" s="34"/>
      <c r="BX350" s="34"/>
      <c r="BY350" s="34"/>
      <c r="BZ350" s="34"/>
    </row>
    <row r="351" spans="7:78"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6"/>
      <c r="AD351" s="36"/>
      <c r="AE351" s="34"/>
      <c r="AF351" s="34"/>
      <c r="AG351" s="34"/>
      <c r="AH351" s="34"/>
      <c r="AI351" s="34"/>
      <c r="AJ351" s="34"/>
      <c r="AK351" s="34"/>
      <c r="AL351" s="34"/>
      <c r="AM351" s="34"/>
      <c r="AN351" s="34"/>
      <c r="AO351" s="34"/>
      <c r="AP351" s="34"/>
      <c r="AQ351" s="34"/>
      <c r="AR351" s="34"/>
      <c r="AS351" s="34"/>
      <c r="AT351" s="34"/>
      <c r="AU351" s="34"/>
      <c r="AV351" s="34"/>
      <c r="AW351" s="34"/>
      <c r="AX351" s="34"/>
      <c r="AY351" s="34"/>
      <c r="AZ351" s="34"/>
      <c r="BA351" s="34"/>
      <c r="BB351" s="34"/>
      <c r="BC351" s="34"/>
      <c r="BD351" s="34"/>
      <c r="BE351" s="34"/>
      <c r="BF351" s="34"/>
      <c r="BG351" s="34"/>
      <c r="BH351" s="34"/>
      <c r="BI351" s="34"/>
      <c r="BJ351" s="34"/>
      <c r="BK351" s="34"/>
      <c r="BL351" s="34"/>
      <c r="BM351" s="34"/>
      <c r="BN351" s="34"/>
      <c r="BO351" s="34"/>
      <c r="BP351" s="34"/>
      <c r="BQ351" s="34"/>
      <c r="BR351" s="34"/>
      <c r="BS351" s="34"/>
      <c r="BT351" s="34"/>
      <c r="BU351" s="34"/>
      <c r="BV351" s="34"/>
      <c r="BW351" s="34"/>
      <c r="BX351" s="34"/>
      <c r="BY351" s="34"/>
      <c r="BZ351" s="34"/>
    </row>
    <row r="352" spans="7:78"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6"/>
      <c r="AD352" s="36"/>
      <c r="AE352" s="34"/>
      <c r="AF352" s="34"/>
      <c r="AG352" s="34"/>
      <c r="AH352" s="34"/>
      <c r="AI352" s="34"/>
      <c r="AJ352" s="34"/>
      <c r="AK352" s="34"/>
      <c r="AL352" s="34"/>
      <c r="AM352" s="34"/>
      <c r="AN352" s="34"/>
      <c r="AO352" s="34"/>
      <c r="AP352" s="34"/>
      <c r="AQ352" s="34"/>
      <c r="AR352" s="34"/>
      <c r="AS352" s="34"/>
      <c r="AT352" s="34"/>
      <c r="AU352" s="34"/>
      <c r="AV352" s="34"/>
      <c r="AW352" s="34"/>
      <c r="AX352" s="34"/>
      <c r="AY352" s="34"/>
      <c r="AZ352" s="34"/>
      <c r="BA352" s="34"/>
      <c r="BB352" s="34"/>
      <c r="BC352" s="34"/>
      <c r="BD352" s="34"/>
      <c r="BE352" s="34"/>
      <c r="BF352" s="34"/>
      <c r="BG352" s="34"/>
      <c r="BH352" s="34"/>
      <c r="BI352" s="34"/>
      <c r="BJ352" s="34"/>
      <c r="BK352" s="34"/>
      <c r="BL352" s="34"/>
      <c r="BM352" s="34"/>
      <c r="BN352" s="34"/>
      <c r="BO352" s="34"/>
      <c r="BP352" s="34"/>
      <c r="BQ352" s="34"/>
      <c r="BR352" s="34"/>
      <c r="BS352" s="34"/>
      <c r="BT352" s="34"/>
      <c r="BU352" s="34"/>
      <c r="BV352" s="34"/>
      <c r="BW352" s="34"/>
      <c r="BX352" s="34"/>
      <c r="BY352" s="34"/>
      <c r="BZ352" s="34"/>
    </row>
    <row r="353" spans="7:78"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  <c r="AA353" s="34"/>
      <c r="AB353" s="34"/>
      <c r="AC353" s="36"/>
      <c r="AD353" s="36"/>
      <c r="AE353" s="34"/>
      <c r="AF353" s="34"/>
      <c r="AG353" s="34"/>
      <c r="AH353" s="34"/>
      <c r="AI353" s="34"/>
      <c r="AJ353" s="34"/>
      <c r="AK353" s="34"/>
      <c r="AL353" s="34"/>
      <c r="AM353" s="34"/>
      <c r="AN353" s="34"/>
      <c r="AO353" s="34"/>
      <c r="AP353" s="34"/>
      <c r="AQ353" s="34"/>
      <c r="AR353" s="34"/>
      <c r="AS353" s="34"/>
      <c r="AT353" s="34"/>
      <c r="AU353" s="34"/>
      <c r="AV353" s="34"/>
      <c r="AW353" s="34"/>
      <c r="AX353" s="34"/>
      <c r="AY353" s="34"/>
      <c r="AZ353" s="34"/>
      <c r="BA353" s="34"/>
      <c r="BB353" s="34"/>
      <c r="BC353" s="34"/>
      <c r="BD353" s="34"/>
      <c r="BE353" s="34"/>
      <c r="BF353" s="34"/>
      <c r="BG353" s="34"/>
      <c r="BH353" s="34"/>
      <c r="BI353" s="34"/>
      <c r="BJ353" s="34"/>
      <c r="BK353" s="34"/>
      <c r="BL353" s="34"/>
      <c r="BM353" s="34"/>
      <c r="BN353" s="34"/>
      <c r="BO353" s="34"/>
      <c r="BP353" s="34"/>
      <c r="BQ353" s="34"/>
      <c r="BR353" s="34"/>
      <c r="BS353" s="34"/>
      <c r="BT353" s="34"/>
      <c r="BU353" s="34"/>
      <c r="BV353" s="34"/>
      <c r="BW353" s="34"/>
      <c r="BX353" s="34"/>
      <c r="BY353" s="34"/>
      <c r="BZ353" s="34"/>
    </row>
    <row r="354" spans="7:78"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  <c r="AA354" s="34"/>
      <c r="AB354" s="34"/>
      <c r="AC354" s="36"/>
      <c r="AD354" s="36"/>
      <c r="AE354" s="34"/>
      <c r="AF354" s="34"/>
      <c r="AG354" s="34"/>
      <c r="AH354" s="34"/>
      <c r="AI354" s="34"/>
      <c r="AJ354" s="34"/>
      <c r="AK354" s="34"/>
      <c r="AL354" s="34"/>
      <c r="AM354" s="34"/>
      <c r="AN354" s="34"/>
      <c r="AO354" s="34"/>
      <c r="AP354" s="34"/>
      <c r="AQ354" s="34"/>
      <c r="AR354" s="34"/>
      <c r="AS354" s="34"/>
      <c r="AT354" s="34"/>
      <c r="AU354" s="34"/>
      <c r="AV354" s="34"/>
      <c r="AW354" s="34"/>
      <c r="AX354" s="34"/>
      <c r="AY354" s="34"/>
      <c r="AZ354" s="34"/>
      <c r="BA354" s="34"/>
      <c r="BB354" s="34"/>
      <c r="BC354" s="34"/>
      <c r="BD354" s="34"/>
      <c r="BE354" s="34"/>
      <c r="BF354" s="34"/>
      <c r="BG354" s="34"/>
      <c r="BH354" s="34"/>
      <c r="BI354" s="34"/>
      <c r="BJ354" s="34"/>
      <c r="BK354" s="34"/>
      <c r="BL354" s="34"/>
      <c r="BM354" s="34"/>
      <c r="BN354" s="34"/>
      <c r="BO354" s="34"/>
      <c r="BP354" s="34"/>
      <c r="BQ354" s="34"/>
      <c r="BR354" s="34"/>
      <c r="BS354" s="34"/>
      <c r="BT354" s="34"/>
      <c r="BU354" s="34"/>
      <c r="BV354" s="34"/>
      <c r="BW354" s="34"/>
      <c r="BX354" s="34"/>
      <c r="BY354" s="34"/>
      <c r="BZ354" s="34"/>
    </row>
    <row r="355" spans="7:78"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  <c r="AA355" s="34"/>
      <c r="AB355" s="34"/>
      <c r="AC355" s="36"/>
      <c r="AD355" s="36"/>
      <c r="AE355" s="34"/>
      <c r="AF355" s="34"/>
      <c r="AG355" s="34"/>
      <c r="AH355" s="34"/>
      <c r="AI355" s="34"/>
      <c r="AJ355" s="34"/>
      <c r="AK355" s="34"/>
      <c r="AL355" s="34"/>
      <c r="AM355" s="34"/>
      <c r="AN355" s="34"/>
      <c r="AO355" s="34"/>
      <c r="AP355" s="34"/>
      <c r="AQ355" s="34"/>
      <c r="AR355" s="34"/>
      <c r="AS355" s="34"/>
      <c r="AT355" s="34"/>
      <c r="AU355" s="34"/>
      <c r="AV355" s="34"/>
      <c r="AW355" s="34"/>
      <c r="AX355" s="34"/>
      <c r="AY355" s="34"/>
      <c r="AZ355" s="34"/>
      <c r="BA355" s="34"/>
      <c r="BB355" s="34"/>
      <c r="BC355" s="34"/>
      <c r="BD355" s="34"/>
      <c r="BE355" s="34"/>
      <c r="BF355" s="34"/>
      <c r="BG355" s="34"/>
      <c r="BH355" s="34"/>
      <c r="BI355" s="34"/>
      <c r="BJ355" s="34"/>
      <c r="BK355" s="34"/>
      <c r="BL355" s="34"/>
      <c r="BM355" s="34"/>
      <c r="BN355" s="34"/>
      <c r="BO355" s="34"/>
      <c r="BP355" s="34"/>
      <c r="BQ355" s="34"/>
      <c r="BR355" s="34"/>
      <c r="BS355" s="34"/>
      <c r="BT355" s="34"/>
      <c r="BU355" s="34"/>
      <c r="BV355" s="34"/>
      <c r="BW355" s="34"/>
      <c r="BX355" s="34"/>
      <c r="BY355" s="34"/>
      <c r="BZ355" s="34"/>
    </row>
    <row r="356" spans="7:78"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6"/>
      <c r="AD356" s="36"/>
      <c r="AE356" s="34"/>
      <c r="AF356" s="34"/>
      <c r="AG356" s="34"/>
      <c r="AH356" s="34"/>
      <c r="AI356" s="34"/>
      <c r="AJ356" s="34"/>
      <c r="AK356" s="34"/>
      <c r="AL356" s="34"/>
      <c r="AM356" s="34"/>
      <c r="AN356" s="34"/>
      <c r="AO356" s="34"/>
      <c r="AP356" s="34"/>
      <c r="AQ356" s="34"/>
      <c r="AR356" s="34"/>
      <c r="AS356" s="34"/>
      <c r="AT356" s="34"/>
      <c r="AU356" s="34"/>
      <c r="AV356" s="34"/>
      <c r="AW356" s="34"/>
      <c r="AX356" s="34"/>
      <c r="AY356" s="34"/>
      <c r="AZ356" s="34"/>
      <c r="BA356" s="34"/>
      <c r="BB356" s="34"/>
      <c r="BC356" s="34"/>
      <c r="BD356" s="34"/>
      <c r="BE356" s="34"/>
      <c r="BF356" s="34"/>
      <c r="BG356" s="34"/>
      <c r="BH356" s="34"/>
      <c r="BI356" s="34"/>
      <c r="BJ356" s="34"/>
      <c r="BK356" s="34"/>
      <c r="BL356" s="34"/>
      <c r="BM356" s="34"/>
      <c r="BN356" s="34"/>
      <c r="BO356" s="34"/>
      <c r="BP356" s="34"/>
      <c r="BQ356" s="34"/>
      <c r="BR356" s="34"/>
      <c r="BS356" s="34"/>
      <c r="BT356" s="34"/>
      <c r="BU356" s="34"/>
      <c r="BV356" s="34"/>
      <c r="BW356" s="34"/>
      <c r="BX356" s="34"/>
      <c r="BY356" s="34"/>
      <c r="BZ356" s="34"/>
    </row>
    <row r="357" spans="7:78"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6"/>
      <c r="AD357" s="36"/>
      <c r="AE357" s="34"/>
      <c r="AF357" s="34"/>
      <c r="AG357" s="34"/>
      <c r="AH357" s="34"/>
      <c r="AI357" s="34"/>
      <c r="AJ357" s="34"/>
      <c r="AK357" s="34"/>
      <c r="AL357" s="34"/>
      <c r="AM357" s="34"/>
      <c r="AN357" s="34"/>
      <c r="AO357" s="34"/>
      <c r="AP357" s="34"/>
      <c r="AQ357" s="34"/>
      <c r="AR357" s="34"/>
      <c r="AS357" s="34"/>
      <c r="AT357" s="34"/>
      <c r="AU357" s="34"/>
      <c r="AV357" s="34"/>
      <c r="AW357" s="34"/>
      <c r="AX357" s="34"/>
      <c r="AY357" s="34"/>
      <c r="AZ357" s="34"/>
      <c r="BA357" s="34"/>
      <c r="BB357" s="34"/>
      <c r="BC357" s="34"/>
      <c r="BD357" s="34"/>
      <c r="BE357" s="34"/>
      <c r="BF357" s="34"/>
      <c r="BG357" s="34"/>
      <c r="BH357" s="34"/>
      <c r="BI357" s="34"/>
      <c r="BJ357" s="34"/>
      <c r="BK357" s="34"/>
      <c r="BL357" s="34"/>
      <c r="BM357" s="34"/>
      <c r="BN357" s="34"/>
      <c r="BO357" s="34"/>
      <c r="BP357" s="34"/>
      <c r="BQ357" s="34"/>
      <c r="BR357" s="34"/>
      <c r="BS357" s="34"/>
      <c r="BT357" s="34"/>
      <c r="BU357" s="34"/>
      <c r="BV357" s="34"/>
      <c r="BW357" s="34"/>
      <c r="BX357" s="34"/>
      <c r="BY357" s="34"/>
      <c r="BZ357" s="34"/>
    </row>
    <row r="358" spans="7:78"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6"/>
      <c r="AD358" s="36"/>
      <c r="AE358" s="34"/>
      <c r="AF358" s="34"/>
      <c r="AG358" s="34"/>
      <c r="AH358" s="34"/>
      <c r="AI358" s="34"/>
      <c r="AJ358" s="34"/>
      <c r="AK358" s="34"/>
      <c r="AL358" s="34"/>
      <c r="AM358" s="34"/>
      <c r="AN358" s="34"/>
      <c r="AO358" s="34"/>
      <c r="AP358" s="34"/>
      <c r="AQ358" s="34"/>
      <c r="AR358" s="34"/>
      <c r="AS358" s="34"/>
      <c r="AT358" s="34"/>
      <c r="AU358" s="34"/>
      <c r="AV358" s="34"/>
      <c r="AW358" s="34"/>
      <c r="AX358" s="34"/>
      <c r="AY358" s="34"/>
      <c r="AZ358" s="34"/>
      <c r="BA358" s="34"/>
      <c r="BB358" s="34"/>
      <c r="BC358" s="34"/>
      <c r="BD358" s="34"/>
      <c r="BE358" s="34"/>
      <c r="BF358" s="34"/>
      <c r="BG358" s="34"/>
      <c r="BH358" s="34"/>
      <c r="BI358" s="34"/>
      <c r="BJ358" s="34"/>
      <c r="BK358" s="34"/>
      <c r="BL358" s="34"/>
      <c r="BM358" s="34"/>
      <c r="BN358" s="34"/>
      <c r="BO358" s="34"/>
      <c r="BP358" s="34"/>
      <c r="BQ358" s="34"/>
      <c r="BR358" s="34"/>
      <c r="BS358" s="34"/>
      <c r="BT358" s="34"/>
      <c r="BU358" s="34"/>
      <c r="BV358" s="34"/>
      <c r="BW358" s="34"/>
      <c r="BX358" s="34"/>
      <c r="BY358" s="34"/>
      <c r="BZ358" s="34"/>
    </row>
    <row r="359" spans="7:78"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  <c r="AA359" s="34"/>
      <c r="AB359" s="34"/>
      <c r="AC359" s="36"/>
      <c r="AD359" s="36"/>
      <c r="AE359" s="34"/>
      <c r="AF359" s="34"/>
      <c r="AG359" s="34"/>
      <c r="AH359" s="34"/>
      <c r="AI359" s="34"/>
      <c r="AJ359" s="34"/>
      <c r="AK359" s="34"/>
      <c r="AL359" s="34"/>
      <c r="AM359" s="34"/>
      <c r="AN359" s="34"/>
      <c r="AO359" s="34"/>
      <c r="AP359" s="34"/>
      <c r="AQ359" s="34"/>
      <c r="AR359" s="34"/>
      <c r="AS359" s="34"/>
      <c r="AT359" s="34"/>
      <c r="AU359" s="34"/>
      <c r="AV359" s="34"/>
      <c r="AW359" s="34"/>
      <c r="AX359" s="34"/>
      <c r="AY359" s="34"/>
      <c r="AZ359" s="34"/>
      <c r="BA359" s="34"/>
      <c r="BB359" s="34"/>
      <c r="BC359" s="34"/>
      <c r="BD359" s="34"/>
      <c r="BE359" s="34"/>
      <c r="BF359" s="34"/>
      <c r="BG359" s="34"/>
      <c r="BH359" s="34"/>
      <c r="BI359" s="34"/>
      <c r="BJ359" s="34"/>
      <c r="BK359" s="34"/>
      <c r="BL359" s="34"/>
      <c r="BM359" s="34"/>
      <c r="BN359" s="34"/>
      <c r="BO359" s="34"/>
      <c r="BP359" s="34"/>
      <c r="BQ359" s="34"/>
      <c r="BR359" s="34"/>
      <c r="BS359" s="34"/>
      <c r="BT359" s="34"/>
      <c r="BU359" s="34"/>
      <c r="BV359" s="34"/>
      <c r="BW359" s="34"/>
      <c r="BX359" s="34"/>
      <c r="BY359" s="34"/>
      <c r="BZ359" s="34"/>
    </row>
    <row r="360" spans="7:78"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  <c r="AA360" s="34"/>
      <c r="AB360" s="34"/>
      <c r="AC360" s="36"/>
      <c r="AD360" s="36"/>
      <c r="AE360" s="34"/>
      <c r="AF360" s="34"/>
      <c r="AG360" s="34"/>
      <c r="AH360" s="34"/>
      <c r="AI360" s="34"/>
      <c r="AJ360" s="34"/>
      <c r="AK360" s="34"/>
      <c r="AL360" s="34"/>
      <c r="AM360" s="34"/>
      <c r="AN360" s="34"/>
      <c r="AO360" s="34"/>
      <c r="AP360" s="34"/>
      <c r="AQ360" s="34"/>
      <c r="AR360" s="34"/>
      <c r="AS360" s="34"/>
      <c r="AT360" s="34"/>
      <c r="AU360" s="34"/>
      <c r="AV360" s="34"/>
      <c r="AW360" s="34"/>
      <c r="AX360" s="34"/>
      <c r="AY360" s="34"/>
      <c r="AZ360" s="34"/>
      <c r="BA360" s="34"/>
      <c r="BB360" s="34"/>
      <c r="BC360" s="34"/>
      <c r="BD360" s="34"/>
      <c r="BE360" s="34"/>
      <c r="BF360" s="34"/>
      <c r="BG360" s="34"/>
      <c r="BH360" s="34"/>
      <c r="BI360" s="34"/>
      <c r="BJ360" s="34"/>
      <c r="BK360" s="34"/>
      <c r="BL360" s="34"/>
      <c r="BM360" s="34"/>
      <c r="BN360" s="34"/>
      <c r="BO360" s="34"/>
      <c r="BP360" s="34"/>
      <c r="BQ360" s="34"/>
      <c r="BR360" s="34"/>
      <c r="BS360" s="34"/>
      <c r="BT360" s="34"/>
      <c r="BU360" s="34"/>
      <c r="BV360" s="34"/>
      <c r="BW360" s="34"/>
      <c r="BX360" s="34"/>
      <c r="BY360" s="34"/>
      <c r="BZ360" s="34"/>
    </row>
    <row r="361" spans="7:78"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  <c r="AA361" s="34"/>
      <c r="AB361" s="34"/>
      <c r="AC361" s="36"/>
      <c r="AD361" s="36"/>
      <c r="AE361" s="34"/>
      <c r="AF361" s="34"/>
      <c r="AG361" s="34"/>
      <c r="AH361" s="34"/>
      <c r="AI361" s="34"/>
      <c r="AJ361" s="34"/>
      <c r="AK361" s="34"/>
      <c r="AL361" s="34"/>
      <c r="AM361" s="34"/>
      <c r="AN361" s="34"/>
      <c r="AO361" s="34"/>
      <c r="AP361" s="34"/>
      <c r="AQ361" s="34"/>
      <c r="AR361" s="34"/>
      <c r="AS361" s="34"/>
      <c r="AT361" s="34"/>
      <c r="AU361" s="34"/>
      <c r="AV361" s="34"/>
      <c r="AW361" s="34"/>
      <c r="AX361" s="34"/>
      <c r="AY361" s="34"/>
      <c r="AZ361" s="34"/>
      <c r="BA361" s="34"/>
      <c r="BB361" s="34"/>
      <c r="BC361" s="34"/>
      <c r="BD361" s="34"/>
      <c r="BE361" s="34"/>
      <c r="BF361" s="34"/>
      <c r="BG361" s="34"/>
      <c r="BH361" s="34"/>
      <c r="BI361" s="34"/>
      <c r="BJ361" s="34"/>
      <c r="BK361" s="34"/>
      <c r="BL361" s="34"/>
      <c r="BM361" s="34"/>
      <c r="BN361" s="34"/>
      <c r="BO361" s="34"/>
      <c r="BP361" s="34"/>
      <c r="BQ361" s="34"/>
      <c r="BR361" s="34"/>
      <c r="BS361" s="34"/>
      <c r="BT361" s="34"/>
      <c r="BU361" s="34"/>
      <c r="BV361" s="34"/>
      <c r="BW361" s="34"/>
      <c r="BX361" s="34"/>
      <c r="BY361" s="34"/>
      <c r="BZ361" s="34"/>
    </row>
    <row r="362" spans="7:78"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6"/>
      <c r="AD362" s="36"/>
      <c r="AE362" s="34"/>
      <c r="AF362" s="34"/>
      <c r="AG362" s="34"/>
      <c r="AH362" s="34"/>
      <c r="AI362" s="34"/>
      <c r="AJ362" s="34"/>
      <c r="AK362" s="34"/>
      <c r="AL362" s="34"/>
      <c r="AM362" s="34"/>
      <c r="AN362" s="34"/>
      <c r="AO362" s="34"/>
      <c r="AP362" s="34"/>
      <c r="AQ362" s="34"/>
      <c r="AR362" s="34"/>
      <c r="AS362" s="34"/>
      <c r="AT362" s="34"/>
      <c r="AU362" s="34"/>
      <c r="AV362" s="34"/>
      <c r="AW362" s="34"/>
      <c r="AX362" s="34"/>
      <c r="AY362" s="34"/>
      <c r="AZ362" s="34"/>
      <c r="BA362" s="34"/>
      <c r="BB362" s="34"/>
      <c r="BC362" s="34"/>
      <c r="BD362" s="34"/>
      <c r="BE362" s="34"/>
      <c r="BF362" s="34"/>
      <c r="BG362" s="34"/>
      <c r="BH362" s="34"/>
      <c r="BI362" s="34"/>
      <c r="BJ362" s="34"/>
      <c r="BK362" s="34"/>
      <c r="BL362" s="34"/>
      <c r="BM362" s="34"/>
      <c r="BN362" s="34"/>
      <c r="BO362" s="34"/>
      <c r="BP362" s="34"/>
      <c r="BQ362" s="34"/>
      <c r="BR362" s="34"/>
      <c r="BS362" s="34"/>
      <c r="BT362" s="34"/>
      <c r="BU362" s="34"/>
      <c r="BV362" s="34"/>
      <c r="BW362" s="34"/>
      <c r="BX362" s="34"/>
      <c r="BY362" s="34"/>
      <c r="BZ362" s="34"/>
    </row>
    <row r="363" spans="7:78"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  <c r="AA363" s="34"/>
      <c r="AB363" s="34"/>
      <c r="AC363" s="36"/>
      <c r="AD363" s="36"/>
      <c r="AE363" s="34"/>
      <c r="AF363" s="34"/>
      <c r="AG363" s="34"/>
      <c r="AH363" s="34"/>
      <c r="AI363" s="34"/>
      <c r="AJ363" s="34"/>
      <c r="AK363" s="34"/>
      <c r="AL363" s="34"/>
      <c r="AM363" s="34"/>
      <c r="AN363" s="34"/>
      <c r="AO363" s="34"/>
      <c r="AP363" s="34"/>
      <c r="AQ363" s="34"/>
      <c r="AR363" s="34"/>
      <c r="AS363" s="34"/>
      <c r="AT363" s="34"/>
      <c r="AU363" s="34"/>
      <c r="AV363" s="34"/>
      <c r="AW363" s="34"/>
      <c r="AX363" s="34"/>
      <c r="AY363" s="34"/>
      <c r="AZ363" s="34"/>
      <c r="BA363" s="34"/>
      <c r="BB363" s="34"/>
      <c r="BC363" s="34"/>
      <c r="BD363" s="34"/>
      <c r="BE363" s="34"/>
      <c r="BF363" s="34"/>
      <c r="BG363" s="34"/>
      <c r="BH363" s="34"/>
      <c r="BI363" s="34"/>
      <c r="BJ363" s="34"/>
      <c r="BK363" s="34"/>
      <c r="BL363" s="34"/>
      <c r="BM363" s="34"/>
      <c r="BN363" s="34"/>
      <c r="BO363" s="34"/>
      <c r="BP363" s="34"/>
      <c r="BQ363" s="34"/>
      <c r="BR363" s="34"/>
      <c r="BS363" s="34"/>
      <c r="BT363" s="34"/>
      <c r="BU363" s="34"/>
      <c r="BV363" s="34"/>
      <c r="BW363" s="34"/>
      <c r="BX363" s="34"/>
      <c r="BY363" s="34"/>
      <c r="BZ363" s="34"/>
    </row>
    <row r="364" spans="7:78"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6"/>
      <c r="AD364" s="36"/>
      <c r="AE364" s="34"/>
      <c r="AF364" s="34"/>
      <c r="AG364" s="34"/>
      <c r="AH364" s="34"/>
      <c r="AI364" s="34"/>
      <c r="AJ364" s="34"/>
      <c r="AK364" s="34"/>
      <c r="AL364" s="34"/>
      <c r="AM364" s="34"/>
      <c r="AN364" s="34"/>
      <c r="AO364" s="34"/>
      <c r="AP364" s="34"/>
      <c r="AQ364" s="34"/>
      <c r="AR364" s="34"/>
      <c r="AS364" s="34"/>
      <c r="AT364" s="34"/>
      <c r="AU364" s="34"/>
      <c r="AV364" s="34"/>
      <c r="AW364" s="34"/>
      <c r="AX364" s="34"/>
      <c r="AY364" s="34"/>
      <c r="AZ364" s="34"/>
      <c r="BA364" s="34"/>
      <c r="BB364" s="34"/>
      <c r="BC364" s="34"/>
      <c r="BD364" s="34"/>
      <c r="BE364" s="34"/>
      <c r="BF364" s="34"/>
      <c r="BG364" s="34"/>
      <c r="BH364" s="34"/>
      <c r="BI364" s="34"/>
      <c r="BJ364" s="34"/>
      <c r="BK364" s="34"/>
      <c r="BL364" s="34"/>
      <c r="BM364" s="34"/>
      <c r="BN364" s="34"/>
      <c r="BO364" s="34"/>
      <c r="BP364" s="34"/>
      <c r="BQ364" s="34"/>
      <c r="BR364" s="34"/>
      <c r="BS364" s="34"/>
      <c r="BT364" s="34"/>
      <c r="BU364" s="34"/>
      <c r="BV364" s="34"/>
      <c r="BW364" s="34"/>
      <c r="BX364" s="34"/>
      <c r="BY364" s="34"/>
      <c r="BZ364" s="34"/>
    </row>
    <row r="365" spans="7:78"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6"/>
      <c r="AD365" s="36"/>
      <c r="AE365" s="34"/>
      <c r="AF365" s="34"/>
      <c r="AG365" s="34"/>
      <c r="AH365" s="34"/>
      <c r="AI365" s="34"/>
      <c r="AJ365" s="34"/>
      <c r="AK365" s="34"/>
      <c r="AL365" s="34"/>
      <c r="AM365" s="34"/>
      <c r="AN365" s="34"/>
      <c r="AO365" s="34"/>
      <c r="AP365" s="34"/>
      <c r="AQ365" s="34"/>
      <c r="AR365" s="34"/>
      <c r="AS365" s="34"/>
      <c r="AT365" s="34"/>
      <c r="AU365" s="34"/>
      <c r="AV365" s="34"/>
      <c r="AW365" s="34"/>
      <c r="AX365" s="34"/>
      <c r="AY365" s="34"/>
      <c r="AZ365" s="34"/>
      <c r="BA365" s="34"/>
      <c r="BB365" s="34"/>
      <c r="BC365" s="34"/>
      <c r="BD365" s="34"/>
      <c r="BE365" s="34"/>
      <c r="BF365" s="34"/>
      <c r="BG365" s="34"/>
      <c r="BH365" s="34"/>
      <c r="BI365" s="34"/>
      <c r="BJ365" s="34"/>
      <c r="BK365" s="34"/>
      <c r="BL365" s="34"/>
      <c r="BM365" s="34"/>
      <c r="BN365" s="34"/>
      <c r="BO365" s="34"/>
      <c r="BP365" s="34"/>
      <c r="BQ365" s="34"/>
      <c r="BR365" s="34"/>
      <c r="BS365" s="34"/>
      <c r="BT365" s="34"/>
      <c r="BU365" s="34"/>
      <c r="BV365" s="34"/>
      <c r="BW365" s="34"/>
      <c r="BX365" s="34"/>
      <c r="BY365" s="34"/>
      <c r="BZ365" s="34"/>
    </row>
    <row r="366" spans="7:78"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6"/>
      <c r="AD366" s="36"/>
      <c r="AE366" s="34"/>
      <c r="AF366" s="34"/>
      <c r="AG366" s="34"/>
      <c r="AH366" s="34"/>
      <c r="AI366" s="34"/>
      <c r="AJ366" s="34"/>
      <c r="AK366" s="34"/>
      <c r="AL366" s="34"/>
      <c r="AM366" s="34"/>
      <c r="AN366" s="34"/>
      <c r="AO366" s="34"/>
      <c r="AP366" s="34"/>
      <c r="AQ366" s="34"/>
      <c r="AR366" s="34"/>
      <c r="AS366" s="34"/>
      <c r="AT366" s="34"/>
      <c r="AU366" s="34"/>
      <c r="AV366" s="34"/>
      <c r="AW366" s="34"/>
      <c r="AX366" s="34"/>
      <c r="AY366" s="34"/>
      <c r="AZ366" s="34"/>
      <c r="BA366" s="34"/>
      <c r="BB366" s="34"/>
      <c r="BC366" s="34"/>
      <c r="BD366" s="34"/>
      <c r="BE366" s="34"/>
      <c r="BF366" s="34"/>
      <c r="BG366" s="34"/>
      <c r="BH366" s="34"/>
      <c r="BI366" s="34"/>
      <c r="BJ366" s="34"/>
      <c r="BK366" s="34"/>
      <c r="BL366" s="34"/>
      <c r="BM366" s="34"/>
      <c r="BN366" s="34"/>
      <c r="BO366" s="34"/>
      <c r="BP366" s="34"/>
      <c r="BQ366" s="34"/>
      <c r="BR366" s="34"/>
      <c r="BS366" s="34"/>
      <c r="BT366" s="34"/>
      <c r="BU366" s="34"/>
      <c r="BV366" s="34"/>
      <c r="BW366" s="34"/>
      <c r="BX366" s="34"/>
      <c r="BY366" s="34"/>
      <c r="BZ366" s="34"/>
    </row>
    <row r="367" spans="7:78"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6"/>
      <c r="AD367" s="36"/>
      <c r="AE367" s="34"/>
      <c r="AF367" s="34"/>
      <c r="AG367" s="34"/>
      <c r="AH367" s="34"/>
      <c r="AI367" s="34"/>
      <c r="AJ367" s="34"/>
      <c r="AK367" s="34"/>
      <c r="AL367" s="34"/>
      <c r="AM367" s="34"/>
      <c r="AN367" s="34"/>
      <c r="AO367" s="34"/>
      <c r="AP367" s="34"/>
      <c r="AQ367" s="34"/>
      <c r="AR367" s="34"/>
      <c r="AS367" s="34"/>
      <c r="AT367" s="34"/>
      <c r="AU367" s="34"/>
      <c r="AV367" s="34"/>
      <c r="AW367" s="34"/>
      <c r="AX367" s="34"/>
      <c r="AY367" s="34"/>
      <c r="AZ367" s="34"/>
      <c r="BA367" s="34"/>
      <c r="BB367" s="34"/>
      <c r="BC367" s="34"/>
      <c r="BD367" s="34"/>
      <c r="BE367" s="34"/>
      <c r="BF367" s="34"/>
      <c r="BG367" s="34"/>
      <c r="BH367" s="34"/>
      <c r="BI367" s="34"/>
      <c r="BJ367" s="34"/>
      <c r="BK367" s="34"/>
      <c r="BL367" s="34"/>
      <c r="BM367" s="34"/>
      <c r="BN367" s="34"/>
      <c r="BO367" s="34"/>
      <c r="BP367" s="34"/>
      <c r="BQ367" s="34"/>
      <c r="BR367" s="34"/>
      <c r="BS367" s="34"/>
      <c r="BT367" s="34"/>
      <c r="BU367" s="34"/>
      <c r="BV367" s="34"/>
      <c r="BW367" s="34"/>
      <c r="BX367" s="34"/>
      <c r="BY367" s="34"/>
      <c r="BZ367" s="34"/>
    </row>
    <row r="368" spans="7:78"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6"/>
      <c r="AD368" s="36"/>
      <c r="AE368" s="34"/>
      <c r="AF368" s="34"/>
      <c r="AG368" s="34"/>
      <c r="AH368" s="34"/>
      <c r="AI368" s="34"/>
      <c r="AJ368" s="34"/>
      <c r="AK368" s="34"/>
      <c r="AL368" s="34"/>
      <c r="AM368" s="34"/>
      <c r="AN368" s="34"/>
      <c r="AO368" s="34"/>
      <c r="AP368" s="34"/>
      <c r="AQ368" s="34"/>
      <c r="AR368" s="34"/>
      <c r="AS368" s="34"/>
      <c r="AT368" s="34"/>
      <c r="AU368" s="34"/>
      <c r="AV368" s="34"/>
      <c r="AW368" s="34"/>
      <c r="AX368" s="34"/>
      <c r="AY368" s="34"/>
      <c r="AZ368" s="34"/>
      <c r="BA368" s="34"/>
      <c r="BB368" s="34"/>
      <c r="BC368" s="34"/>
      <c r="BD368" s="34"/>
      <c r="BE368" s="34"/>
      <c r="BF368" s="34"/>
      <c r="BG368" s="34"/>
      <c r="BH368" s="34"/>
      <c r="BI368" s="34"/>
      <c r="BJ368" s="34"/>
      <c r="BK368" s="34"/>
      <c r="BL368" s="34"/>
      <c r="BM368" s="34"/>
      <c r="BN368" s="34"/>
      <c r="BO368" s="34"/>
      <c r="BP368" s="34"/>
      <c r="BQ368" s="34"/>
      <c r="BR368" s="34"/>
      <c r="BS368" s="34"/>
      <c r="BT368" s="34"/>
      <c r="BU368" s="34"/>
      <c r="BV368" s="34"/>
      <c r="BW368" s="34"/>
      <c r="BX368" s="34"/>
      <c r="BY368" s="34"/>
      <c r="BZ368" s="34"/>
    </row>
    <row r="369" spans="7:78"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6"/>
      <c r="AD369" s="36"/>
      <c r="AE369" s="34"/>
      <c r="AF369" s="34"/>
      <c r="AG369" s="34"/>
      <c r="AH369" s="34"/>
      <c r="AI369" s="34"/>
      <c r="AJ369" s="34"/>
      <c r="AK369" s="34"/>
      <c r="AL369" s="34"/>
      <c r="AM369" s="34"/>
      <c r="AN369" s="34"/>
      <c r="AO369" s="34"/>
      <c r="AP369" s="34"/>
      <c r="AQ369" s="34"/>
      <c r="AR369" s="34"/>
      <c r="AS369" s="34"/>
      <c r="AT369" s="34"/>
      <c r="AU369" s="34"/>
      <c r="AV369" s="34"/>
      <c r="AW369" s="34"/>
      <c r="AX369" s="34"/>
      <c r="AY369" s="34"/>
      <c r="AZ369" s="34"/>
      <c r="BA369" s="34"/>
      <c r="BB369" s="34"/>
      <c r="BC369" s="34"/>
      <c r="BD369" s="34"/>
      <c r="BE369" s="34"/>
      <c r="BF369" s="34"/>
      <c r="BG369" s="34"/>
      <c r="BH369" s="34"/>
      <c r="BI369" s="34"/>
      <c r="BJ369" s="34"/>
      <c r="BK369" s="34"/>
      <c r="BL369" s="34"/>
      <c r="BM369" s="34"/>
      <c r="BN369" s="34"/>
      <c r="BO369" s="34"/>
      <c r="BP369" s="34"/>
      <c r="BQ369" s="34"/>
      <c r="BR369" s="34"/>
      <c r="BS369" s="34"/>
      <c r="BT369" s="34"/>
      <c r="BU369" s="34"/>
      <c r="BV369" s="34"/>
      <c r="BW369" s="34"/>
      <c r="BX369" s="34"/>
      <c r="BY369" s="34"/>
      <c r="BZ369" s="34"/>
    </row>
    <row r="370" spans="7:78"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6"/>
      <c r="AD370" s="36"/>
      <c r="AE370" s="34"/>
      <c r="AF370" s="34"/>
      <c r="AG370" s="34"/>
      <c r="AH370" s="34"/>
      <c r="AI370" s="34"/>
      <c r="AJ370" s="34"/>
      <c r="AK370" s="34"/>
      <c r="AL370" s="34"/>
      <c r="AM370" s="34"/>
      <c r="AN370" s="34"/>
      <c r="AO370" s="34"/>
      <c r="AP370" s="34"/>
      <c r="AQ370" s="34"/>
      <c r="AR370" s="34"/>
      <c r="AS370" s="34"/>
      <c r="AT370" s="34"/>
      <c r="AU370" s="34"/>
      <c r="AV370" s="34"/>
      <c r="AW370" s="34"/>
      <c r="AX370" s="34"/>
      <c r="AY370" s="34"/>
      <c r="AZ370" s="34"/>
      <c r="BA370" s="34"/>
      <c r="BB370" s="34"/>
      <c r="BC370" s="34"/>
      <c r="BD370" s="34"/>
      <c r="BE370" s="34"/>
      <c r="BF370" s="34"/>
      <c r="BG370" s="34"/>
      <c r="BH370" s="34"/>
      <c r="BI370" s="34"/>
      <c r="BJ370" s="34"/>
      <c r="BK370" s="34"/>
      <c r="BL370" s="34"/>
      <c r="BM370" s="34"/>
      <c r="BN370" s="34"/>
      <c r="BO370" s="34"/>
      <c r="BP370" s="34"/>
      <c r="BQ370" s="34"/>
      <c r="BR370" s="34"/>
      <c r="BS370" s="34"/>
      <c r="BT370" s="34"/>
      <c r="BU370" s="34"/>
      <c r="BV370" s="34"/>
      <c r="BW370" s="34"/>
      <c r="BX370" s="34"/>
      <c r="BY370" s="34"/>
      <c r="BZ370" s="34"/>
    </row>
    <row r="371" spans="7:78"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  <c r="AA371" s="34"/>
      <c r="AB371" s="34"/>
      <c r="AC371" s="36"/>
      <c r="AD371" s="36"/>
      <c r="AE371" s="34"/>
      <c r="AF371" s="34"/>
      <c r="AG371" s="34"/>
      <c r="AH371" s="34"/>
      <c r="AI371" s="34"/>
      <c r="AJ371" s="34"/>
      <c r="AK371" s="34"/>
      <c r="AL371" s="34"/>
      <c r="AM371" s="34"/>
      <c r="AN371" s="34"/>
      <c r="AO371" s="34"/>
      <c r="AP371" s="34"/>
      <c r="AQ371" s="34"/>
      <c r="AR371" s="34"/>
      <c r="AS371" s="34"/>
      <c r="AT371" s="34"/>
      <c r="AU371" s="34"/>
      <c r="AV371" s="34"/>
      <c r="AW371" s="34"/>
      <c r="AX371" s="34"/>
      <c r="AY371" s="34"/>
      <c r="AZ371" s="34"/>
      <c r="BA371" s="34"/>
      <c r="BB371" s="34"/>
      <c r="BC371" s="34"/>
      <c r="BD371" s="34"/>
      <c r="BE371" s="34"/>
      <c r="BF371" s="34"/>
      <c r="BG371" s="34"/>
      <c r="BH371" s="34"/>
      <c r="BI371" s="34"/>
      <c r="BJ371" s="34"/>
      <c r="BK371" s="34"/>
      <c r="BL371" s="34"/>
      <c r="BM371" s="34"/>
      <c r="BN371" s="34"/>
      <c r="BO371" s="34"/>
      <c r="BP371" s="34"/>
      <c r="BQ371" s="34"/>
      <c r="BR371" s="34"/>
      <c r="BS371" s="34"/>
      <c r="BT371" s="34"/>
      <c r="BU371" s="34"/>
      <c r="BV371" s="34"/>
      <c r="BW371" s="34"/>
      <c r="BX371" s="34"/>
      <c r="BY371" s="34"/>
      <c r="BZ371" s="34"/>
    </row>
    <row r="372" spans="7:78"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6"/>
      <c r="AD372" s="36"/>
      <c r="AE372" s="34"/>
      <c r="AF372" s="34"/>
      <c r="AG372" s="34"/>
      <c r="AH372" s="34"/>
      <c r="AI372" s="34"/>
      <c r="AJ372" s="34"/>
      <c r="AK372" s="34"/>
      <c r="AL372" s="34"/>
      <c r="AM372" s="34"/>
      <c r="AN372" s="34"/>
      <c r="AO372" s="34"/>
      <c r="AP372" s="34"/>
      <c r="AQ372" s="34"/>
      <c r="AR372" s="34"/>
      <c r="AS372" s="34"/>
      <c r="AT372" s="34"/>
      <c r="AU372" s="34"/>
      <c r="AV372" s="34"/>
      <c r="AW372" s="34"/>
      <c r="AX372" s="34"/>
      <c r="AY372" s="34"/>
      <c r="AZ372" s="34"/>
      <c r="BA372" s="34"/>
      <c r="BB372" s="34"/>
      <c r="BC372" s="34"/>
      <c r="BD372" s="34"/>
      <c r="BE372" s="34"/>
      <c r="BF372" s="34"/>
      <c r="BG372" s="34"/>
      <c r="BH372" s="34"/>
      <c r="BI372" s="34"/>
      <c r="BJ372" s="34"/>
      <c r="BK372" s="34"/>
      <c r="BL372" s="34"/>
      <c r="BM372" s="34"/>
      <c r="BN372" s="34"/>
      <c r="BO372" s="34"/>
      <c r="BP372" s="34"/>
      <c r="BQ372" s="34"/>
      <c r="BR372" s="34"/>
      <c r="BS372" s="34"/>
      <c r="BT372" s="34"/>
      <c r="BU372" s="34"/>
      <c r="BV372" s="34"/>
      <c r="BW372" s="34"/>
      <c r="BX372" s="34"/>
      <c r="BY372" s="34"/>
      <c r="BZ372" s="34"/>
    </row>
    <row r="373" spans="7:78"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6"/>
      <c r="AD373" s="36"/>
      <c r="AE373" s="34"/>
      <c r="AF373" s="34"/>
      <c r="AG373" s="34"/>
      <c r="AH373" s="34"/>
      <c r="AI373" s="34"/>
      <c r="AJ373" s="34"/>
      <c r="AK373" s="34"/>
      <c r="AL373" s="34"/>
      <c r="AM373" s="34"/>
      <c r="AN373" s="34"/>
      <c r="AO373" s="34"/>
      <c r="AP373" s="34"/>
      <c r="AQ373" s="34"/>
      <c r="AR373" s="34"/>
      <c r="AS373" s="34"/>
      <c r="AT373" s="34"/>
      <c r="AU373" s="34"/>
      <c r="AV373" s="34"/>
      <c r="AW373" s="34"/>
      <c r="AX373" s="34"/>
      <c r="AY373" s="34"/>
      <c r="AZ373" s="34"/>
      <c r="BA373" s="34"/>
      <c r="BB373" s="34"/>
      <c r="BC373" s="34"/>
      <c r="BD373" s="34"/>
      <c r="BE373" s="34"/>
      <c r="BF373" s="34"/>
      <c r="BG373" s="34"/>
      <c r="BH373" s="34"/>
      <c r="BI373" s="34"/>
      <c r="BJ373" s="34"/>
      <c r="BK373" s="34"/>
      <c r="BL373" s="34"/>
      <c r="BM373" s="34"/>
      <c r="BN373" s="34"/>
      <c r="BO373" s="34"/>
      <c r="BP373" s="34"/>
      <c r="BQ373" s="34"/>
      <c r="BR373" s="34"/>
      <c r="BS373" s="34"/>
      <c r="BT373" s="34"/>
      <c r="BU373" s="34"/>
      <c r="BV373" s="34"/>
      <c r="BW373" s="34"/>
      <c r="BX373" s="34"/>
      <c r="BY373" s="34"/>
      <c r="BZ373" s="34"/>
    </row>
    <row r="374" spans="7:78"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6"/>
      <c r="AD374" s="36"/>
      <c r="AE374" s="34"/>
      <c r="AF374" s="34"/>
      <c r="AG374" s="34"/>
      <c r="AH374" s="34"/>
      <c r="AI374" s="34"/>
      <c r="AJ374" s="34"/>
      <c r="AK374" s="34"/>
      <c r="AL374" s="34"/>
      <c r="AM374" s="34"/>
      <c r="AN374" s="34"/>
      <c r="AO374" s="34"/>
      <c r="AP374" s="34"/>
      <c r="AQ374" s="34"/>
      <c r="AR374" s="34"/>
      <c r="AS374" s="34"/>
      <c r="AT374" s="34"/>
      <c r="AU374" s="34"/>
      <c r="AV374" s="34"/>
      <c r="AW374" s="34"/>
      <c r="AX374" s="34"/>
      <c r="AY374" s="34"/>
      <c r="AZ374" s="34"/>
      <c r="BA374" s="34"/>
      <c r="BB374" s="34"/>
      <c r="BC374" s="34"/>
      <c r="BD374" s="34"/>
      <c r="BE374" s="34"/>
      <c r="BF374" s="34"/>
      <c r="BG374" s="34"/>
      <c r="BH374" s="34"/>
      <c r="BI374" s="34"/>
      <c r="BJ374" s="34"/>
      <c r="BK374" s="34"/>
      <c r="BL374" s="34"/>
      <c r="BM374" s="34"/>
      <c r="BN374" s="34"/>
      <c r="BO374" s="34"/>
      <c r="BP374" s="34"/>
      <c r="BQ374" s="34"/>
      <c r="BR374" s="34"/>
      <c r="BS374" s="34"/>
      <c r="BT374" s="34"/>
      <c r="BU374" s="34"/>
      <c r="BV374" s="34"/>
      <c r="BW374" s="34"/>
      <c r="BX374" s="34"/>
      <c r="BY374" s="34"/>
      <c r="BZ374" s="34"/>
    </row>
    <row r="375" spans="7:78"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6"/>
      <c r="AD375" s="36"/>
      <c r="AE375" s="34"/>
      <c r="AF375" s="34"/>
      <c r="AG375" s="34"/>
      <c r="AH375" s="34"/>
      <c r="AI375" s="34"/>
      <c r="AJ375" s="34"/>
      <c r="AK375" s="34"/>
      <c r="AL375" s="34"/>
      <c r="AM375" s="34"/>
      <c r="AN375" s="34"/>
      <c r="AO375" s="34"/>
      <c r="AP375" s="34"/>
      <c r="AQ375" s="34"/>
      <c r="AR375" s="34"/>
      <c r="AS375" s="34"/>
      <c r="AT375" s="34"/>
      <c r="AU375" s="34"/>
      <c r="AV375" s="34"/>
      <c r="AW375" s="34"/>
      <c r="AX375" s="34"/>
      <c r="AY375" s="34"/>
      <c r="AZ375" s="34"/>
      <c r="BA375" s="34"/>
      <c r="BB375" s="34"/>
      <c r="BC375" s="34"/>
      <c r="BD375" s="34"/>
      <c r="BE375" s="34"/>
      <c r="BF375" s="34"/>
      <c r="BG375" s="34"/>
      <c r="BH375" s="34"/>
      <c r="BI375" s="34"/>
      <c r="BJ375" s="34"/>
      <c r="BK375" s="34"/>
      <c r="BL375" s="34"/>
      <c r="BM375" s="34"/>
      <c r="BN375" s="34"/>
      <c r="BO375" s="34"/>
      <c r="BP375" s="34"/>
      <c r="BQ375" s="34"/>
      <c r="BR375" s="34"/>
      <c r="BS375" s="34"/>
      <c r="BT375" s="34"/>
      <c r="BU375" s="34"/>
      <c r="BV375" s="34"/>
      <c r="BW375" s="34"/>
      <c r="BX375" s="34"/>
      <c r="BY375" s="34"/>
      <c r="BZ375" s="34"/>
    </row>
    <row r="376" spans="7:78"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6"/>
      <c r="AD376" s="36"/>
      <c r="AE376" s="34"/>
      <c r="AF376" s="34"/>
      <c r="AG376" s="34"/>
      <c r="AH376" s="34"/>
      <c r="AI376" s="34"/>
      <c r="AJ376" s="34"/>
      <c r="AK376" s="34"/>
      <c r="AL376" s="34"/>
      <c r="AM376" s="34"/>
      <c r="AN376" s="34"/>
      <c r="AO376" s="34"/>
      <c r="AP376" s="34"/>
      <c r="AQ376" s="34"/>
      <c r="AR376" s="34"/>
      <c r="AS376" s="34"/>
      <c r="AT376" s="34"/>
      <c r="AU376" s="34"/>
      <c r="AV376" s="34"/>
      <c r="AW376" s="34"/>
      <c r="AX376" s="34"/>
      <c r="AY376" s="34"/>
      <c r="AZ376" s="34"/>
      <c r="BA376" s="34"/>
      <c r="BB376" s="34"/>
      <c r="BC376" s="34"/>
      <c r="BD376" s="34"/>
      <c r="BE376" s="34"/>
      <c r="BF376" s="34"/>
      <c r="BG376" s="34"/>
      <c r="BH376" s="34"/>
      <c r="BI376" s="34"/>
      <c r="BJ376" s="34"/>
      <c r="BK376" s="34"/>
      <c r="BL376" s="34"/>
      <c r="BM376" s="34"/>
      <c r="BN376" s="34"/>
      <c r="BO376" s="34"/>
      <c r="BP376" s="34"/>
      <c r="BQ376" s="34"/>
      <c r="BR376" s="34"/>
      <c r="BS376" s="34"/>
      <c r="BT376" s="34"/>
      <c r="BU376" s="34"/>
      <c r="BV376" s="34"/>
      <c r="BW376" s="34"/>
      <c r="BX376" s="34"/>
      <c r="BY376" s="34"/>
      <c r="BZ376" s="34"/>
    </row>
    <row r="377" spans="7:78"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6"/>
      <c r="AD377" s="36"/>
      <c r="AE377" s="34"/>
      <c r="AF377" s="34"/>
      <c r="AG377" s="34"/>
      <c r="AH377" s="34"/>
      <c r="AI377" s="34"/>
      <c r="AJ377" s="34"/>
      <c r="AK377" s="34"/>
      <c r="AL377" s="34"/>
      <c r="AM377" s="34"/>
      <c r="AN377" s="34"/>
      <c r="AO377" s="34"/>
      <c r="AP377" s="34"/>
      <c r="AQ377" s="34"/>
      <c r="AR377" s="34"/>
      <c r="AS377" s="34"/>
      <c r="AT377" s="34"/>
      <c r="AU377" s="34"/>
      <c r="AV377" s="34"/>
      <c r="AW377" s="34"/>
      <c r="AX377" s="34"/>
      <c r="AY377" s="34"/>
      <c r="AZ377" s="34"/>
      <c r="BA377" s="34"/>
      <c r="BB377" s="34"/>
      <c r="BC377" s="34"/>
      <c r="BD377" s="34"/>
      <c r="BE377" s="34"/>
      <c r="BF377" s="34"/>
      <c r="BG377" s="34"/>
      <c r="BH377" s="34"/>
      <c r="BI377" s="34"/>
      <c r="BJ377" s="34"/>
      <c r="BK377" s="34"/>
      <c r="BL377" s="34"/>
      <c r="BM377" s="34"/>
      <c r="BN377" s="34"/>
      <c r="BO377" s="34"/>
      <c r="BP377" s="34"/>
      <c r="BQ377" s="34"/>
      <c r="BR377" s="34"/>
      <c r="BS377" s="34"/>
      <c r="BT377" s="34"/>
      <c r="BU377" s="34"/>
      <c r="BV377" s="34"/>
      <c r="BW377" s="34"/>
      <c r="BX377" s="34"/>
      <c r="BY377" s="34"/>
      <c r="BZ377" s="34"/>
    </row>
    <row r="378" spans="7:78"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6"/>
      <c r="AD378" s="36"/>
      <c r="AE378" s="34"/>
      <c r="AF378" s="34"/>
      <c r="AG378" s="34"/>
      <c r="AH378" s="34"/>
      <c r="AI378" s="34"/>
      <c r="AJ378" s="34"/>
      <c r="AK378" s="34"/>
      <c r="AL378" s="34"/>
      <c r="AM378" s="34"/>
      <c r="AN378" s="34"/>
      <c r="AO378" s="34"/>
      <c r="AP378" s="34"/>
      <c r="AQ378" s="34"/>
      <c r="AR378" s="34"/>
      <c r="AS378" s="34"/>
      <c r="AT378" s="34"/>
      <c r="AU378" s="34"/>
      <c r="AV378" s="34"/>
      <c r="AW378" s="34"/>
      <c r="AX378" s="34"/>
      <c r="AY378" s="34"/>
      <c r="AZ378" s="34"/>
      <c r="BA378" s="34"/>
      <c r="BB378" s="34"/>
      <c r="BC378" s="34"/>
      <c r="BD378" s="34"/>
      <c r="BE378" s="34"/>
      <c r="BF378" s="34"/>
      <c r="BG378" s="34"/>
      <c r="BH378" s="34"/>
      <c r="BI378" s="34"/>
      <c r="BJ378" s="34"/>
      <c r="BK378" s="34"/>
      <c r="BL378" s="34"/>
      <c r="BM378" s="34"/>
      <c r="BN378" s="34"/>
      <c r="BO378" s="34"/>
      <c r="BP378" s="34"/>
      <c r="BQ378" s="34"/>
      <c r="BR378" s="34"/>
      <c r="BS378" s="34"/>
      <c r="BT378" s="34"/>
      <c r="BU378" s="34"/>
      <c r="BV378" s="34"/>
      <c r="BW378" s="34"/>
      <c r="BX378" s="34"/>
      <c r="BY378" s="34"/>
      <c r="BZ378" s="34"/>
    </row>
    <row r="379" spans="7:78"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6"/>
      <c r="AD379" s="36"/>
      <c r="AE379" s="34"/>
      <c r="AF379" s="34"/>
      <c r="AG379" s="34"/>
      <c r="AH379" s="34"/>
      <c r="AI379" s="34"/>
      <c r="AJ379" s="34"/>
      <c r="AK379" s="34"/>
      <c r="AL379" s="34"/>
      <c r="AM379" s="34"/>
      <c r="AN379" s="34"/>
      <c r="AO379" s="34"/>
      <c r="AP379" s="34"/>
      <c r="AQ379" s="34"/>
      <c r="AR379" s="34"/>
      <c r="AS379" s="34"/>
      <c r="AT379" s="34"/>
      <c r="AU379" s="34"/>
      <c r="AV379" s="34"/>
      <c r="AW379" s="34"/>
      <c r="AX379" s="34"/>
      <c r="AY379" s="34"/>
      <c r="AZ379" s="34"/>
      <c r="BA379" s="34"/>
      <c r="BB379" s="34"/>
      <c r="BC379" s="34"/>
      <c r="BD379" s="34"/>
      <c r="BE379" s="34"/>
      <c r="BF379" s="34"/>
      <c r="BG379" s="34"/>
      <c r="BH379" s="34"/>
      <c r="BI379" s="34"/>
      <c r="BJ379" s="34"/>
      <c r="BK379" s="34"/>
      <c r="BL379" s="34"/>
      <c r="BM379" s="34"/>
      <c r="BN379" s="34"/>
      <c r="BO379" s="34"/>
      <c r="BP379" s="34"/>
      <c r="BQ379" s="34"/>
      <c r="BR379" s="34"/>
      <c r="BS379" s="34"/>
      <c r="BT379" s="34"/>
      <c r="BU379" s="34"/>
      <c r="BV379" s="34"/>
      <c r="BW379" s="34"/>
      <c r="BX379" s="34"/>
      <c r="BY379" s="34"/>
      <c r="BZ379" s="34"/>
    </row>
    <row r="380" spans="7:78"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6"/>
      <c r="AD380" s="36"/>
      <c r="AE380" s="34"/>
      <c r="AF380" s="34"/>
      <c r="AG380" s="34"/>
      <c r="AH380" s="34"/>
      <c r="AI380" s="34"/>
      <c r="AJ380" s="34"/>
      <c r="AK380" s="34"/>
      <c r="AL380" s="34"/>
      <c r="AM380" s="34"/>
      <c r="AN380" s="34"/>
      <c r="AO380" s="34"/>
      <c r="AP380" s="34"/>
      <c r="AQ380" s="34"/>
      <c r="AR380" s="34"/>
      <c r="AS380" s="34"/>
      <c r="AT380" s="34"/>
      <c r="AU380" s="34"/>
      <c r="AV380" s="34"/>
      <c r="AW380" s="34"/>
      <c r="AX380" s="34"/>
      <c r="AY380" s="34"/>
      <c r="AZ380" s="34"/>
      <c r="BA380" s="34"/>
      <c r="BB380" s="34"/>
      <c r="BC380" s="34"/>
      <c r="BD380" s="34"/>
      <c r="BE380" s="34"/>
      <c r="BF380" s="34"/>
      <c r="BG380" s="34"/>
      <c r="BH380" s="34"/>
      <c r="BI380" s="34"/>
      <c r="BJ380" s="34"/>
      <c r="BK380" s="34"/>
      <c r="BL380" s="34"/>
      <c r="BM380" s="34"/>
      <c r="BN380" s="34"/>
      <c r="BO380" s="34"/>
      <c r="BP380" s="34"/>
      <c r="BQ380" s="34"/>
      <c r="BR380" s="34"/>
      <c r="BS380" s="34"/>
      <c r="BT380" s="34"/>
      <c r="BU380" s="34"/>
      <c r="BV380" s="34"/>
      <c r="BW380" s="34"/>
      <c r="BX380" s="34"/>
      <c r="BY380" s="34"/>
      <c r="BZ380" s="34"/>
    </row>
    <row r="381" spans="7:78"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6"/>
      <c r="AD381" s="36"/>
      <c r="AE381" s="34"/>
      <c r="AF381" s="34"/>
      <c r="AG381" s="34"/>
      <c r="AH381" s="34"/>
      <c r="AI381" s="34"/>
      <c r="AJ381" s="34"/>
      <c r="AK381" s="34"/>
      <c r="AL381" s="34"/>
      <c r="AM381" s="34"/>
      <c r="AN381" s="34"/>
      <c r="AO381" s="34"/>
      <c r="AP381" s="34"/>
      <c r="AQ381" s="34"/>
      <c r="AR381" s="34"/>
      <c r="AS381" s="34"/>
      <c r="AT381" s="34"/>
      <c r="AU381" s="34"/>
      <c r="AV381" s="34"/>
      <c r="AW381" s="34"/>
      <c r="AX381" s="34"/>
      <c r="AY381" s="34"/>
      <c r="AZ381" s="34"/>
      <c r="BA381" s="34"/>
      <c r="BB381" s="34"/>
      <c r="BC381" s="34"/>
      <c r="BD381" s="34"/>
      <c r="BE381" s="34"/>
      <c r="BF381" s="34"/>
      <c r="BG381" s="34"/>
      <c r="BH381" s="34"/>
      <c r="BI381" s="34"/>
      <c r="BJ381" s="34"/>
      <c r="BK381" s="34"/>
      <c r="BL381" s="34"/>
      <c r="BM381" s="34"/>
      <c r="BN381" s="34"/>
      <c r="BO381" s="34"/>
      <c r="BP381" s="34"/>
      <c r="BQ381" s="34"/>
      <c r="BR381" s="34"/>
      <c r="BS381" s="34"/>
      <c r="BT381" s="34"/>
      <c r="BU381" s="34"/>
      <c r="BV381" s="34"/>
      <c r="BW381" s="34"/>
      <c r="BX381" s="34"/>
      <c r="BY381" s="34"/>
      <c r="BZ381" s="34"/>
    </row>
    <row r="382" spans="7:78"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6"/>
      <c r="AD382" s="36"/>
      <c r="AE382" s="34"/>
      <c r="AF382" s="34"/>
      <c r="AG382" s="34"/>
      <c r="AH382" s="34"/>
      <c r="AI382" s="34"/>
      <c r="AJ382" s="34"/>
      <c r="AK382" s="34"/>
      <c r="AL382" s="34"/>
      <c r="AM382" s="34"/>
      <c r="AN382" s="34"/>
      <c r="AO382" s="34"/>
      <c r="AP382" s="34"/>
      <c r="AQ382" s="34"/>
      <c r="AR382" s="34"/>
      <c r="AS382" s="34"/>
      <c r="AT382" s="34"/>
      <c r="AU382" s="34"/>
      <c r="AV382" s="34"/>
      <c r="AW382" s="34"/>
      <c r="AX382" s="34"/>
      <c r="AY382" s="34"/>
      <c r="AZ382" s="34"/>
      <c r="BA382" s="34"/>
      <c r="BB382" s="34"/>
      <c r="BC382" s="34"/>
      <c r="BD382" s="34"/>
      <c r="BE382" s="34"/>
      <c r="BF382" s="34"/>
      <c r="BG382" s="34"/>
      <c r="BH382" s="34"/>
      <c r="BI382" s="34"/>
      <c r="BJ382" s="34"/>
      <c r="BK382" s="34"/>
      <c r="BL382" s="34"/>
      <c r="BM382" s="34"/>
      <c r="BN382" s="34"/>
      <c r="BO382" s="34"/>
      <c r="BP382" s="34"/>
      <c r="BQ382" s="34"/>
      <c r="BR382" s="34"/>
      <c r="BS382" s="34"/>
      <c r="BT382" s="34"/>
      <c r="BU382" s="34"/>
      <c r="BV382" s="34"/>
      <c r="BW382" s="34"/>
      <c r="BX382" s="34"/>
      <c r="BY382" s="34"/>
      <c r="BZ382" s="34"/>
    </row>
    <row r="383" spans="7:78"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6"/>
      <c r="AD383" s="36"/>
      <c r="AE383" s="34"/>
      <c r="AF383" s="34"/>
      <c r="AG383" s="34"/>
      <c r="AH383" s="34"/>
      <c r="AI383" s="34"/>
      <c r="AJ383" s="34"/>
      <c r="AK383" s="34"/>
      <c r="AL383" s="34"/>
      <c r="AM383" s="34"/>
      <c r="AN383" s="34"/>
      <c r="AO383" s="34"/>
      <c r="AP383" s="34"/>
      <c r="AQ383" s="34"/>
      <c r="AR383" s="34"/>
      <c r="AS383" s="34"/>
      <c r="AT383" s="34"/>
      <c r="AU383" s="34"/>
      <c r="AV383" s="34"/>
      <c r="AW383" s="34"/>
      <c r="AX383" s="34"/>
      <c r="AY383" s="34"/>
      <c r="AZ383" s="34"/>
      <c r="BA383" s="34"/>
      <c r="BB383" s="34"/>
      <c r="BC383" s="34"/>
      <c r="BD383" s="34"/>
      <c r="BE383" s="34"/>
      <c r="BF383" s="34"/>
      <c r="BG383" s="34"/>
      <c r="BH383" s="34"/>
      <c r="BI383" s="34"/>
      <c r="BJ383" s="34"/>
      <c r="BK383" s="34"/>
      <c r="BL383" s="34"/>
      <c r="BM383" s="34"/>
      <c r="BN383" s="34"/>
      <c r="BO383" s="34"/>
      <c r="BP383" s="34"/>
      <c r="BQ383" s="34"/>
      <c r="BR383" s="34"/>
      <c r="BS383" s="34"/>
      <c r="BT383" s="34"/>
      <c r="BU383" s="34"/>
      <c r="BV383" s="34"/>
      <c r="BW383" s="34"/>
      <c r="BX383" s="34"/>
      <c r="BY383" s="34"/>
      <c r="BZ383" s="34"/>
    </row>
    <row r="384" spans="7:78"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6"/>
      <c r="AD384" s="36"/>
      <c r="AE384" s="34"/>
      <c r="AF384" s="34"/>
      <c r="AG384" s="34"/>
      <c r="AH384" s="34"/>
      <c r="AI384" s="34"/>
      <c r="AJ384" s="34"/>
      <c r="AK384" s="34"/>
      <c r="AL384" s="34"/>
      <c r="AM384" s="34"/>
      <c r="AN384" s="34"/>
      <c r="AO384" s="34"/>
      <c r="AP384" s="34"/>
      <c r="AQ384" s="34"/>
      <c r="AR384" s="34"/>
      <c r="AS384" s="34"/>
      <c r="AT384" s="34"/>
      <c r="AU384" s="34"/>
      <c r="AV384" s="34"/>
      <c r="AW384" s="34"/>
      <c r="AX384" s="34"/>
      <c r="AY384" s="34"/>
      <c r="AZ384" s="34"/>
      <c r="BA384" s="34"/>
      <c r="BB384" s="34"/>
      <c r="BC384" s="34"/>
      <c r="BD384" s="34"/>
      <c r="BE384" s="34"/>
      <c r="BF384" s="34"/>
      <c r="BG384" s="34"/>
      <c r="BH384" s="34"/>
      <c r="BI384" s="34"/>
      <c r="BJ384" s="34"/>
      <c r="BK384" s="34"/>
      <c r="BL384" s="34"/>
      <c r="BM384" s="34"/>
      <c r="BN384" s="34"/>
      <c r="BO384" s="34"/>
      <c r="BP384" s="34"/>
      <c r="BQ384" s="34"/>
      <c r="BR384" s="34"/>
      <c r="BS384" s="34"/>
      <c r="BT384" s="34"/>
      <c r="BU384" s="34"/>
      <c r="BV384" s="34"/>
      <c r="BW384" s="34"/>
      <c r="BX384" s="34"/>
      <c r="BY384" s="34"/>
      <c r="BZ384" s="34"/>
    </row>
    <row r="385" spans="7:78"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  <c r="AA385" s="34"/>
      <c r="AB385" s="34"/>
      <c r="AC385" s="36"/>
      <c r="AD385" s="36"/>
      <c r="AE385" s="34"/>
      <c r="AF385" s="34"/>
      <c r="AG385" s="34"/>
      <c r="AH385" s="34"/>
      <c r="AI385" s="34"/>
      <c r="AJ385" s="34"/>
      <c r="AK385" s="34"/>
      <c r="AL385" s="34"/>
      <c r="AM385" s="34"/>
      <c r="AN385" s="34"/>
      <c r="AO385" s="34"/>
      <c r="AP385" s="34"/>
      <c r="AQ385" s="34"/>
      <c r="AR385" s="34"/>
      <c r="AS385" s="34"/>
      <c r="AT385" s="34"/>
      <c r="AU385" s="34"/>
      <c r="AV385" s="34"/>
      <c r="AW385" s="34"/>
      <c r="AX385" s="34"/>
      <c r="AY385" s="34"/>
      <c r="AZ385" s="34"/>
      <c r="BA385" s="34"/>
      <c r="BB385" s="34"/>
      <c r="BC385" s="34"/>
      <c r="BD385" s="34"/>
      <c r="BE385" s="34"/>
      <c r="BF385" s="34"/>
      <c r="BG385" s="34"/>
      <c r="BH385" s="34"/>
      <c r="BI385" s="34"/>
      <c r="BJ385" s="34"/>
      <c r="BK385" s="34"/>
      <c r="BL385" s="34"/>
      <c r="BM385" s="34"/>
      <c r="BN385" s="34"/>
      <c r="BO385" s="34"/>
      <c r="BP385" s="34"/>
      <c r="BQ385" s="34"/>
      <c r="BR385" s="34"/>
      <c r="BS385" s="34"/>
      <c r="BT385" s="34"/>
      <c r="BU385" s="34"/>
      <c r="BV385" s="34"/>
      <c r="BW385" s="34"/>
      <c r="BX385" s="34"/>
      <c r="BY385" s="34"/>
      <c r="BZ385" s="34"/>
    </row>
    <row r="386" spans="7:78"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6"/>
      <c r="AD386" s="36"/>
      <c r="AE386" s="34"/>
      <c r="AF386" s="34"/>
      <c r="AG386" s="34"/>
      <c r="AH386" s="34"/>
      <c r="AI386" s="34"/>
      <c r="AJ386" s="34"/>
      <c r="AK386" s="34"/>
      <c r="AL386" s="34"/>
      <c r="AM386" s="34"/>
      <c r="AN386" s="34"/>
      <c r="AO386" s="34"/>
      <c r="AP386" s="34"/>
      <c r="AQ386" s="34"/>
      <c r="AR386" s="34"/>
      <c r="AS386" s="34"/>
      <c r="AT386" s="34"/>
      <c r="AU386" s="34"/>
      <c r="AV386" s="34"/>
      <c r="AW386" s="34"/>
      <c r="AX386" s="34"/>
      <c r="AY386" s="34"/>
      <c r="AZ386" s="34"/>
      <c r="BA386" s="34"/>
      <c r="BB386" s="34"/>
      <c r="BC386" s="34"/>
      <c r="BD386" s="34"/>
      <c r="BE386" s="34"/>
      <c r="BF386" s="34"/>
      <c r="BG386" s="34"/>
      <c r="BH386" s="34"/>
      <c r="BI386" s="34"/>
      <c r="BJ386" s="34"/>
      <c r="BK386" s="34"/>
      <c r="BL386" s="34"/>
      <c r="BM386" s="34"/>
      <c r="BN386" s="34"/>
      <c r="BO386" s="34"/>
      <c r="BP386" s="34"/>
      <c r="BQ386" s="34"/>
      <c r="BR386" s="34"/>
      <c r="BS386" s="34"/>
      <c r="BT386" s="34"/>
      <c r="BU386" s="34"/>
      <c r="BV386" s="34"/>
      <c r="BW386" s="34"/>
      <c r="BX386" s="34"/>
      <c r="BY386" s="34"/>
      <c r="BZ386" s="34"/>
    </row>
    <row r="387" spans="7:78"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6"/>
      <c r="AD387" s="36"/>
      <c r="AE387" s="34"/>
      <c r="AF387" s="34"/>
      <c r="AG387" s="34"/>
      <c r="AH387" s="34"/>
      <c r="AI387" s="34"/>
      <c r="AJ387" s="34"/>
      <c r="AK387" s="34"/>
      <c r="AL387" s="34"/>
      <c r="AM387" s="34"/>
      <c r="AN387" s="34"/>
      <c r="AO387" s="34"/>
      <c r="AP387" s="34"/>
      <c r="AQ387" s="34"/>
      <c r="AR387" s="34"/>
      <c r="AS387" s="34"/>
      <c r="AT387" s="34"/>
      <c r="AU387" s="34"/>
      <c r="AV387" s="34"/>
      <c r="AW387" s="34"/>
      <c r="AX387" s="34"/>
      <c r="AY387" s="34"/>
      <c r="AZ387" s="34"/>
      <c r="BA387" s="34"/>
      <c r="BB387" s="34"/>
      <c r="BC387" s="34"/>
      <c r="BD387" s="34"/>
      <c r="BE387" s="34"/>
      <c r="BF387" s="34"/>
      <c r="BG387" s="34"/>
      <c r="BH387" s="34"/>
      <c r="BI387" s="34"/>
      <c r="BJ387" s="34"/>
      <c r="BK387" s="34"/>
      <c r="BL387" s="34"/>
      <c r="BM387" s="34"/>
      <c r="BN387" s="34"/>
      <c r="BO387" s="34"/>
      <c r="BP387" s="34"/>
      <c r="BQ387" s="34"/>
      <c r="BR387" s="34"/>
      <c r="BS387" s="34"/>
      <c r="BT387" s="34"/>
      <c r="BU387" s="34"/>
      <c r="BV387" s="34"/>
      <c r="BW387" s="34"/>
      <c r="BX387" s="34"/>
      <c r="BY387" s="34"/>
      <c r="BZ387" s="34"/>
    </row>
    <row r="388" spans="7:78"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6"/>
      <c r="AD388" s="36"/>
      <c r="AE388" s="34"/>
      <c r="AF388" s="34"/>
      <c r="AG388" s="34"/>
      <c r="AH388" s="34"/>
      <c r="AI388" s="34"/>
      <c r="AJ388" s="34"/>
      <c r="AK388" s="34"/>
      <c r="AL388" s="34"/>
      <c r="AM388" s="34"/>
      <c r="AN388" s="34"/>
      <c r="AO388" s="34"/>
      <c r="AP388" s="34"/>
      <c r="AQ388" s="34"/>
      <c r="AR388" s="34"/>
      <c r="AS388" s="34"/>
      <c r="AT388" s="34"/>
      <c r="AU388" s="34"/>
      <c r="AV388" s="34"/>
      <c r="AW388" s="34"/>
      <c r="AX388" s="34"/>
      <c r="AY388" s="34"/>
      <c r="AZ388" s="34"/>
      <c r="BA388" s="34"/>
      <c r="BB388" s="34"/>
      <c r="BC388" s="34"/>
      <c r="BD388" s="34"/>
      <c r="BE388" s="34"/>
      <c r="BF388" s="34"/>
      <c r="BG388" s="34"/>
      <c r="BH388" s="34"/>
      <c r="BI388" s="34"/>
      <c r="BJ388" s="34"/>
      <c r="BK388" s="34"/>
      <c r="BL388" s="34"/>
      <c r="BM388" s="34"/>
      <c r="BN388" s="34"/>
      <c r="BO388" s="34"/>
      <c r="BP388" s="34"/>
      <c r="BQ388" s="34"/>
      <c r="BR388" s="34"/>
      <c r="BS388" s="34"/>
      <c r="BT388" s="34"/>
      <c r="BU388" s="34"/>
      <c r="BV388" s="34"/>
      <c r="BW388" s="34"/>
      <c r="BX388" s="34"/>
      <c r="BY388" s="34"/>
      <c r="BZ388" s="34"/>
    </row>
    <row r="389" spans="7:78"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6"/>
      <c r="AD389" s="36"/>
      <c r="AE389" s="34"/>
      <c r="AF389" s="34"/>
      <c r="AG389" s="34"/>
      <c r="AH389" s="34"/>
      <c r="AI389" s="34"/>
      <c r="AJ389" s="34"/>
      <c r="AK389" s="34"/>
      <c r="AL389" s="34"/>
      <c r="AM389" s="34"/>
      <c r="AN389" s="34"/>
      <c r="AO389" s="34"/>
      <c r="AP389" s="34"/>
      <c r="AQ389" s="34"/>
      <c r="AR389" s="34"/>
      <c r="AS389" s="34"/>
      <c r="AT389" s="34"/>
      <c r="AU389" s="34"/>
      <c r="AV389" s="34"/>
      <c r="AW389" s="34"/>
      <c r="AX389" s="34"/>
      <c r="AY389" s="34"/>
      <c r="AZ389" s="34"/>
      <c r="BA389" s="34"/>
      <c r="BB389" s="34"/>
      <c r="BC389" s="34"/>
      <c r="BD389" s="34"/>
      <c r="BE389" s="34"/>
      <c r="BF389" s="34"/>
      <c r="BG389" s="34"/>
      <c r="BH389" s="34"/>
      <c r="BI389" s="34"/>
      <c r="BJ389" s="34"/>
      <c r="BK389" s="34"/>
      <c r="BL389" s="34"/>
      <c r="BM389" s="34"/>
      <c r="BN389" s="34"/>
      <c r="BO389" s="34"/>
      <c r="BP389" s="34"/>
      <c r="BQ389" s="34"/>
      <c r="BR389" s="34"/>
      <c r="BS389" s="34"/>
      <c r="BT389" s="34"/>
      <c r="BU389" s="34"/>
      <c r="BV389" s="34"/>
      <c r="BW389" s="34"/>
      <c r="BX389" s="34"/>
      <c r="BY389" s="34"/>
      <c r="BZ389" s="34"/>
    </row>
    <row r="390" spans="7:78"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6"/>
      <c r="AD390" s="36"/>
      <c r="AE390" s="34"/>
      <c r="AF390" s="34"/>
      <c r="AG390" s="34"/>
      <c r="AH390" s="34"/>
      <c r="AI390" s="34"/>
      <c r="AJ390" s="34"/>
      <c r="AK390" s="34"/>
      <c r="AL390" s="34"/>
      <c r="AM390" s="34"/>
      <c r="AN390" s="34"/>
      <c r="AO390" s="34"/>
      <c r="AP390" s="34"/>
      <c r="AQ390" s="34"/>
      <c r="AR390" s="34"/>
      <c r="AS390" s="34"/>
      <c r="AT390" s="34"/>
      <c r="AU390" s="34"/>
      <c r="AV390" s="34"/>
      <c r="AW390" s="34"/>
      <c r="AX390" s="34"/>
      <c r="AY390" s="34"/>
      <c r="AZ390" s="34"/>
      <c r="BA390" s="34"/>
      <c r="BB390" s="34"/>
      <c r="BC390" s="34"/>
      <c r="BD390" s="34"/>
      <c r="BE390" s="34"/>
      <c r="BF390" s="34"/>
      <c r="BG390" s="34"/>
      <c r="BH390" s="34"/>
      <c r="BI390" s="34"/>
      <c r="BJ390" s="34"/>
      <c r="BK390" s="34"/>
      <c r="BL390" s="34"/>
      <c r="BM390" s="34"/>
      <c r="BN390" s="34"/>
      <c r="BO390" s="34"/>
      <c r="BP390" s="34"/>
      <c r="BQ390" s="34"/>
      <c r="BR390" s="34"/>
      <c r="BS390" s="34"/>
      <c r="BT390" s="34"/>
      <c r="BU390" s="34"/>
      <c r="BV390" s="34"/>
      <c r="BW390" s="34"/>
      <c r="BX390" s="34"/>
      <c r="BY390" s="34"/>
      <c r="BZ390" s="34"/>
    </row>
    <row r="391" spans="7:78"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6"/>
      <c r="AD391" s="36"/>
      <c r="AE391" s="34"/>
      <c r="AF391" s="34"/>
      <c r="AG391" s="34"/>
      <c r="AH391" s="34"/>
      <c r="AI391" s="34"/>
      <c r="AJ391" s="34"/>
      <c r="AK391" s="34"/>
      <c r="AL391" s="34"/>
      <c r="AM391" s="34"/>
      <c r="AN391" s="34"/>
      <c r="AO391" s="34"/>
      <c r="AP391" s="34"/>
      <c r="AQ391" s="34"/>
      <c r="AR391" s="34"/>
      <c r="AS391" s="34"/>
      <c r="AT391" s="34"/>
      <c r="AU391" s="34"/>
      <c r="AV391" s="34"/>
      <c r="AW391" s="34"/>
      <c r="AX391" s="34"/>
      <c r="AY391" s="34"/>
      <c r="AZ391" s="34"/>
      <c r="BA391" s="34"/>
      <c r="BB391" s="34"/>
      <c r="BC391" s="34"/>
      <c r="BD391" s="34"/>
      <c r="BE391" s="34"/>
      <c r="BF391" s="34"/>
      <c r="BG391" s="34"/>
      <c r="BH391" s="34"/>
      <c r="BI391" s="34"/>
      <c r="BJ391" s="34"/>
      <c r="BK391" s="34"/>
      <c r="BL391" s="34"/>
      <c r="BM391" s="34"/>
      <c r="BN391" s="34"/>
      <c r="BO391" s="34"/>
      <c r="BP391" s="34"/>
      <c r="BQ391" s="34"/>
      <c r="BR391" s="34"/>
      <c r="BS391" s="34"/>
      <c r="BT391" s="34"/>
      <c r="BU391" s="34"/>
      <c r="BV391" s="34"/>
      <c r="BW391" s="34"/>
      <c r="BX391" s="34"/>
      <c r="BY391" s="34"/>
      <c r="BZ391" s="34"/>
    </row>
    <row r="392" spans="7:78"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6"/>
      <c r="AD392" s="36"/>
      <c r="AE392" s="34"/>
      <c r="AF392" s="34"/>
      <c r="AG392" s="34"/>
      <c r="AH392" s="34"/>
      <c r="AI392" s="34"/>
      <c r="AJ392" s="34"/>
      <c r="AK392" s="34"/>
      <c r="AL392" s="34"/>
      <c r="AM392" s="34"/>
      <c r="AN392" s="34"/>
      <c r="AO392" s="34"/>
      <c r="AP392" s="34"/>
      <c r="AQ392" s="34"/>
      <c r="AR392" s="34"/>
      <c r="AS392" s="34"/>
      <c r="AT392" s="34"/>
      <c r="AU392" s="34"/>
      <c r="AV392" s="34"/>
      <c r="AW392" s="34"/>
      <c r="AX392" s="34"/>
      <c r="AY392" s="34"/>
      <c r="AZ392" s="34"/>
      <c r="BA392" s="34"/>
      <c r="BB392" s="34"/>
      <c r="BC392" s="34"/>
      <c r="BD392" s="34"/>
      <c r="BE392" s="34"/>
      <c r="BF392" s="34"/>
      <c r="BG392" s="34"/>
      <c r="BH392" s="34"/>
      <c r="BI392" s="34"/>
      <c r="BJ392" s="34"/>
      <c r="BK392" s="34"/>
      <c r="BL392" s="34"/>
      <c r="BM392" s="34"/>
      <c r="BN392" s="34"/>
      <c r="BO392" s="34"/>
      <c r="BP392" s="34"/>
      <c r="BQ392" s="34"/>
      <c r="BR392" s="34"/>
      <c r="BS392" s="34"/>
      <c r="BT392" s="34"/>
      <c r="BU392" s="34"/>
      <c r="BV392" s="34"/>
      <c r="BW392" s="34"/>
      <c r="BX392" s="34"/>
      <c r="BY392" s="34"/>
      <c r="BZ392" s="34"/>
    </row>
    <row r="393" spans="7:78"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6"/>
      <c r="AD393" s="36"/>
      <c r="AE393" s="34"/>
      <c r="AF393" s="34"/>
      <c r="AG393" s="34"/>
      <c r="AH393" s="34"/>
      <c r="AI393" s="34"/>
      <c r="AJ393" s="34"/>
      <c r="AK393" s="34"/>
      <c r="AL393" s="34"/>
      <c r="AM393" s="34"/>
      <c r="AN393" s="34"/>
      <c r="AO393" s="34"/>
      <c r="AP393" s="34"/>
      <c r="AQ393" s="34"/>
      <c r="AR393" s="34"/>
      <c r="AS393" s="34"/>
      <c r="AT393" s="34"/>
      <c r="AU393" s="34"/>
      <c r="AV393" s="34"/>
      <c r="AW393" s="34"/>
      <c r="AX393" s="34"/>
      <c r="AY393" s="34"/>
      <c r="AZ393" s="34"/>
      <c r="BA393" s="34"/>
      <c r="BB393" s="34"/>
      <c r="BC393" s="34"/>
      <c r="BD393" s="34"/>
      <c r="BE393" s="34"/>
      <c r="BF393" s="34"/>
      <c r="BG393" s="34"/>
      <c r="BH393" s="34"/>
      <c r="BI393" s="34"/>
      <c r="BJ393" s="34"/>
      <c r="BK393" s="34"/>
      <c r="BL393" s="34"/>
      <c r="BM393" s="34"/>
      <c r="BN393" s="34"/>
      <c r="BO393" s="34"/>
      <c r="BP393" s="34"/>
      <c r="BQ393" s="34"/>
      <c r="BR393" s="34"/>
      <c r="BS393" s="34"/>
      <c r="BT393" s="34"/>
      <c r="BU393" s="34"/>
      <c r="BV393" s="34"/>
      <c r="BW393" s="34"/>
      <c r="BX393" s="34"/>
      <c r="BY393" s="34"/>
      <c r="BZ393" s="34"/>
    </row>
    <row r="394" spans="7:78"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6"/>
      <c r="AD394" s="36"/>
      <c r="AE394" s="34"/>
      <c r="AF394" s="34"/>
      <c r="AG394" s="34"/>
      <c r="AH394" s="34"/>
      <c r="AI394" s="34"/>
      <c r="AJ394" s="34"/>
      <c r="AK394" s="34"/>
      <c r="AL394" s="34"/>
      <c r="AM394" s="34"/>
      <c r="AN394" s="34"/>
      <c r="AO394" s="34"/>
      <c r="AP394" s="34"/>
      <c r="AQ394" s="34"/>
      <c r="AR394" s="34"/>
      <c r="AS394" s="34"/>
      <c r="AT394" s="34"/>
      <c r="AU394" s="34"/>
      <c r="AV394" s="34"/>
      <c r="AW394" s="34"/>
      <c r="AX394" s="34"/>
      <c r="AY394" s="34"/>
      <c r="AZ394" s="34"/>
      <c r="BA394" s="34"/>
      <c r="BB394" s="34"/>
      <c r="BC394" s="34"/>
      <c r="BD394" s="34"/>
      <c r="BE394" s="34"/>
      <c r="BF394" s="34"/>
      <c r="BG394" s="34"/>
      <c r="BH394" s="34"/>
      <c r="BI394" s="34"/>
      <c r="BJ394" s="34"/>
      <c r="BK394" s="34"/>
      <c r="BL394" s="34"/>
      <c r="BM394" s="34"/>
      <c r="BN394" s="34"/>
      <c r="BO394" s="34"/>
      <c r="BP394" s="34"/>
      <c r="BQ394" s="34"/>
      <c r="BR394" s="34"/>
      <c r="BS394" s="34"/>
      <c r="BT394" s="34"/>
      <c r="BU394" s="34"/>
      <c r="BV394" s="34"/>
      <c r="BW394" s="34"/>
      <c r="BX394" s="34"/>
      <c r="BY394" s="34"/>
      <c r="BZ394" s="34"/>
    </row>
    <row r="395" spans="7:78"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6"/>
      <c r="AD395" s="36"/>
      <c r="AE395" s="34"/>
      <c r="AF395" s="34"/>
      <c r="AG395" s="34"/>
      <c r="AH395" s="34"/>
      <c r="AI395" s="34"/>
      <c r="AJ395" s="34"/>
      <c r="AK395" s="34"/>
      <c r="AL395" s="34"/>
      <c r="AM395" s="34"/>
      <c r="AN395" s="34"/>
      <c r="AO395" s="34"/>
      <c r="AP395" s="34"/>
      <c r="AQ395" s="34"/>
      <c r="AR395" s="34"/>
      <c r="AS395" s="34"/>
      <c r="AT395" s="34"/>
      <c r="AU395" s="34"/>
      <c r="AV395" s="34"/>
      <c r="AW395" s="34"/>
      <c r="AX395" s="34"/>
      <c r="AY395" s="34"/>
      <c r="AZ395" s="34"/>
      <c r="BA395" s="34"/>
      <c r="BB395" s="34"/>
      <c r="BC395" s="34"/>
      <c r="BD395" s="34"/>
      <c r="BE395" s="34"/>
      <c r="BF395" s="34"/>
      <c r="BG395" s="34"/>
      <c r="BH395" s="34"/>
      <c r="BI395" s="34"/>
      <c r="BJ395" s="34"/>
      <c r="BK395" s="34"/>
      <c r="BL395" s="34"/>
      <c r="BM395" s="34"/>
      <c r="BN395" s="34"/>
      <c r="BO395" s="34"/>
      <c r="BP395" s="34"/>
      <c r="BQ395" s="34"/>
      <c r="BR395" s="34"/>
      <c r="BS395" s="34"/>
      <c r="BT395" s="34"/>
      <c r="BU395" s="34"/>
      <c r="BV395" s="34"/>
      <c r="BW395" s="34"/>
      <c r="BX395" s="34"/>
      <c r="BY395" s="34"/>
      <c r="BZ395" s="34"/>
    </row>
    <row r="396" spans="7:78"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6"/>
      <c r="AD396" s="36"/>
      <c r="AE396" s="34"/>
      <c r="AF396" s="34"/>
      <c r="AG396" s="34"/>
      <c r="AH396" s="34"/>
      <c r="AI396" s="34"/>
      <c r="AJ396" s="34"/>
      <c r="AK396" s="34"/>
      <c r="AL396" s="34"/>
      <c r="AM396" s="34"/>
      <c r="AN396" s="34"/>
      <c r="AO396" s="34"/>
      <c r="AP396" s="34"/>
      <c r="AQ396" s="34"/>
      <c r="AR396" s="34"/>
      <c r="AS396" s="34"/>
      <c r="AT396" s="34"/>
      <c r="AU396" s="34"/>
      <c r="AV396" s="34"/>
      <c r="AW396" s="34"/>
      <c r="AX396" s="34"/>
      <c r="AY396" s="34"/>
      <c r="AZ396" s="34"/>
      <c r="BA396" s="34"/>
      <c r="BB396" s="34"/>
      <c r="BC396" s="34"/>
      <c r="BD396" s="34"/>
      <c r="BE396" s="34"/>
      <c r="BF396" s="34"/>
      <c r="BG396" s="34"/>
      <c r="BH396" s="34"/>
      <c r="BI396" s="34"/>
      <c r="BJ396" s="34"/>
      <c r="BK396" s="34"/>
      <c r="BL396" s="34"/>
      <c r="BM396" s="34"/>
      <c r="BN396" s="34"/>
      <c r="BO396" s="34"/>
      <c r="BP396" s="34"/>
      <c r="BQ396" s="34"/>
      <c r="BR396" s="34"/>
      <c r="BS396" s="34"/>
      <c r="BT396" s="34"/>
      <c r="BU396" s="34"/>
      <c r="BV396" s="34"/>
      <c r="BW396" s="34"/>
      <c r="BX396" s="34"/>
      <c r="BY396" s="34"/>
      <c r="BZ396" s="34"/>
    </row>
    <row r="397" spans="7:78"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  <c r="AA397" s="34"/>
      <c r="AB397" s="34"/>
      <c r="AC397" s="36"/>
      <c r="AD397" s="36"/>
      <c r="AE397" s="34"/>
      <c r="AF397" s="34"/>
      <c r="AG397" s="34"/>
      <c r="AH397" s="34"/>
      <c r="AI397" s="34"/>
      <c r="AJ397" s="34"/>
      <c r="AK397" s="34"/>
      <c r="AL397" s="34"/>
      <c r="AM397" s="34"/>
      <c r="AN397" s="34"/>
      <c r="AO397" s="34"/>
      <c r="AP397" s="34"/>
      <c r="AQ397" s="34"/>
      <c r="AR397" s="34"/>
      <c r="AS397" s="34"/>
      <c r="AT397" s="34"/>
      <c r="AU397" s="34"/>
      <c r="AV397" s="34"/>
      <c r="AW397" s="34"/>
      <c r="AX397" s="34"/>
      <c r="AY397" s="34"/>
      <c r="AZ397" s="34"/>
      <c r="BA397" s="34"/>
      <c r="BB397" s="34"/>
      <c r="BC397" s="34"/>
      <c r="BD397" s="34"/>
      <c r="BE397" s="34"/>
      <c r="BF397" s="34"/>
      <c r="BG397" s="34"/>
      <c r="BH397" s="34"/>
      <c r="BI397" s="34"/>
      <c r="BJ397" s="34"/>
      <c r="BK397" s="34"/>
      <c r="BL397" s="34"/>
      <c r="BM397" s="34"/>
      <c r="BN397" s="34"/>
      <c r="BO397" s="34"/>
      <c r="BP397" s="34"/>
      <c r="BQ397" s="34"/>
      <c r="BR397" s="34"/>
      <c r="BS397" s="34"/>
      <c r="BT397" s="34"/>
      <c r="BU397" s="34"/>
      <c r="BV397" s="34"/>
      <c r="BW397" s="34"/>
      <c r="BX397" s="34"/>
      <c r="BY397" s="34"/>
      <c r="BZ397" s="34"/>
    </row>
    <row r="398" spans="7:78"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  <c r="AA398" s="34"/>
      <c r="AB398" s="34"/>
      <c r="AC398" s="36"/>
      <c r="AD398" s="36"/>
      <c r="AE398" s="34"/>
      <c r="AF398" s="34"/>
      <c r="AG398" s="34"/>
      <c r="AH398" s="34"/>
      <c r="AI398" s="34"/>
      <c r="AJ398" s="34"/>
      <c r="AK398" s="34"/>
      <c r="AL398" s="34"/>
      <c r="AM398" s="34"/>
      <c r="AN398" s="34"/>
      <c r="AO398" s="34"/>
      <c r="AP398" s="34"/>
      <c r="AQ398" s="34"/>
      <c r="AR398" s="34"/>
      <c r="AS398" s="34"/>
      <c r="AT398" s="34"/>
      <c r="AU398" s="34"/>
      <c r="AV398" s="34"/>
      <c r="AW398" s="34"/>
      <c r="AX398" s="34"/>
      <c r="AY398" s="34"/>
      <c r="AZ398" s="34"/>
      <c r="BA398" s="34"/>
      <c r="BB398" s="34"/>
      <c r="BC398" s="34"/>
      <c r="BD398" s="34"/>
      <c r="BE398" s="34"/>
      <c r="BF398" s="34"/>
      <c r="BG398" s="34"/>
      <c r="BH398" s="34"/>
      <c r="BI398" s="34"/>
      <c r="BJ398" s="34"/>
      <c r="BK398" s="34"/>
      <c r="BL398" s="34"/>
      <c r="BM398" s="34"/>
      <c r="BN398" s="34"/>
      <c r="BO398" s="34"/>
      <c r="BP398" s="34"/>
      <c r="BQ398" s="34"/>
      <c r="BR398" s="34"/>
      <c r="BS398" s="34"/>
      <c r="BT398" s="34"/>
      <c r="BU398" s="34"/>
      <c r="BV398" s="34"/>
      <c r="BW398" s="34"/>
      <c r="BX398" s="34"/>
      <c r="BY398" s="34"/>
      <c r="BZ398" s="34"/>
    </row>
    <row r="399" spans="7:78"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6"/>
      <c r="AD399" s="36"/>
      <c r="AE399" s="34"/>
      <c r="AF399" s="34"/>
      <c r="AG399" s="34"/>
      <c r="AH399" s="34"/>
      <c r="AI399" s="34"/>
      <c r="AJ399" s="34"/>
      <c r="AK399" s="34"/>
      <c r="AL399" s="34"/>
      <c r="AM399" s="34"/>
      <c r="AN399" s="34"/>
      <c r="AO399" s="34"/>
      <c r="AP399" s="34"/>
      <c r="AQ399" s="34"/>
      <c r="AR399" s="34"/>
      <c r="AS399" s="34"/>
      <c r="AT399" s="34"/>
      <c r="AU399" s="34"/>
      <c r="AV399" s="34"/>
      <c r="AW399" s="34"/>
      <c r="AX399" s="34"/>
      <c r="AY399" s="34"/>
      <c r="AZ399" s="34"/>
      <c r="BA399" s="34"/>
      <c r="BB399" s="34"/>
      <c r="BC399" s="34"/>
      <c r="BD399" s="34"/>
      <c r="BE399" s="34"/>
      <c r="BF399" s="34"/>
      <c r="BG399" s="34"/>
      <c r="BH399" s="34"/>
      <c r="BI399" s="34"/>
      <c r="BJ399" s="34"/>
      <c r="BK399" s="34"/>
      <c r="BL399" s="34"/>
      <c r="BM399" s="34"/>
      <c r="BN399" s="34"/>
      <c r="BO399" s="34"/>
      <c r="BP399" s="34"/>
      <c r="BQ399" s="34"/>
      <c r="BR399" s="34"/>
      <c r="BS399" s="34"/>
      <c r="BT399" s="34"/>
      <c r="BU399" s="34"/>
      <c r="BV399" s="34"/>
      <c r="BW399" s="34"/>
      <c r="BX399" s="34"/>
      <c r="BY399" s="34"/>
      <c r="BZ399" s="34"/>
    </row>
    <row r="400" spans="7:78"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6"/>
      <c r="AD400" s="36"/>
      <c r="AE400" s="34"/>
      <c r="AF400" s="34"/>
      <c r="AG400" s="34"/>
      <c r="AH400" s="34"/>
      <c r="AI400" s="34"/>
      <c r="AJ400" s="34"/>
      <c r="AK400" s="34"/>
      <c r="AL400" s="34"/>
      <c r="AM400" s="34"/>
      <c r="AN400" s="34"/>
      <c r="AO400" s="34"/>
      <c r="AP400" s="34"/>
      <c r="AQ400" s="34"/>
      <c r="AR400" s="34"/>
      <c r="AS400" s="34"/>
      <c r="AT400" s="34"/>
      <c r="AU400" s="34"/>
      <c r="AV400" s="34"/>
      <c r="AW400" s="34"/>
      <c r="AX400" s="34"/>
      <c r="AY400" s="34"/>
      <c r="AZ400" s="34"/>
      <c r="BA400" s="34"/>
      <c r="BB400" s="34"/>
      <c r="BC400" s="34"/>
      <c r="BD400" s="34"/>
      <c r="BE400" s="34"/>
      <c r="BF400" s="34"/>
      <c r="BG400" s="34"/>
      <c r="BH400" s="34"/>
      <c r="BI400" s="34"/>
      <c r="BJ400" s="34"/>
      <c r="BK400" s="34"/>
      <c r="BL400" s="34"/>
      <c r="BM400" s="34"/>
      <c r="BN400" s="34"/>
      <c r="BO400" s="34"/>
      <c r="BP400" s="34"/>
      <c r="BQ400" s="34"/>
      <c r="BR400" s="34"/>
      <c r="BS400" s="34"/>
      <c r="BT400" s="34"/>
      <c r="BU400" s="34"/>
      <c r="BV400" s="34"/>
      <c r="BW400" s="34"/>
      <c r="BX400" s="34"/>
      <c r="BY400" s="34"/>
      <c r="BZ400" s="34"/>
    </row>
    <row r="401" spans="7:78"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6"/>
      <c r="AD401" s="36"/>
      <c r="AE401" s="34"/>
      <c r="AF401" s="34"/>
      <c r="AG401" s="34"/>
      <c r="AH401" s="34"/>
      <c r="AI401" s="34"/>
      <c r="AJ401" s="34"/>
      <c r="AK401" s="34"/>
      <c r="AL401" s="34"/>
      <c r="AM401" s="34"/>
      <c r="AN401" s="34"/>
      <c r="AO401" s="34"/>
      <c r="AP401" s="34"/>
      <c r="AQ401" s="34"/>
      <c r="AR401" s="34"/>
      <c r="AS401" s="34"/>
      <c r="AT401" s="34"/>
      <c r="AU401" s="34"/>
      <c r="AV401" s="34"/>
      <c r="AW401" s="34"/>
      <c r="AX401" s="34"/>
      <c r="AY401" s="34"/>
      <c r="AZ401" s="34"/>
      <c r="BA401" s="34"/>
      <c r="BB401" s="34"/>
      <c r="BC401" s="34"/>
      <c r="BD401" s="34"/>
      <c r="BE401" s="34"/>
      <c r="BF401" s="34"/>
      <c r="BG401" s="34"/>
      <c r="BH401" s="34"/>
      <c r="BI401" s="34"/>
      <c r="BJ401" s="34"/>
      <c r="BK401" s="34"/>
      <c r="BL401" s="34"/>
      <c r="BM401" s="34"/>
      <c r="BN401" s="34"/>
      <c r="BO401" s="34"/>
      <c r="BP401" s="34"/>
      <c r="BQ401" s="34"/>
      <c r="BR401" s="34"/>
      <c r="BS401" s="34"/>
      <c r="BT401" s="34"/>
      <c r="BU401" s="34"/>
      <c r="BV401" s="34"/>
      <c r="BW401" s="34"/>
      <c r="BX401" s="34"/>
      <c r="BY401" s="34"/>
      <c r="BZ401" s="34"/>
    </row>
    <row r="402" spans="7:78"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6"/>
      <c r="AD402" s="36"/>
      <c r="AE402" s="34"/>
      <c r="AF402" s="34"/>
      <c r="AG402" s="34"/>
      <c r="AH402" s="34"/>
      <c r="AI402" s="34"/>
      <c r="AJ402" s="34"/>
      <c r="AK402" s="34"/>
      <c r="AL402" s="34"/>
      <c r="AM402" s="34"/>
      <c r="AN402" s="34"/>
      <c r="AO402" s="34"/>
      <c r="AP402" s="34"/>
      <c r="AQ402" s="34"/>
      <c r="AR402" s="34"/>
      <c r="AS402" s="34"/>
      <c r="AT402" s="34"/>
      <c r="AU402" s="34"/>
      <c r="AV402" s="34"/>
      <c r="AW402" s="34"/>
      <c r="AX402" s="34"/>
      <c r="AY402" s="34"/>
      <c r="AZ402" s="34"/>
      <c r="BA402" s="34"/>
      <c r="BB402" s="34"/>
      <c r="BC402" s="34"/>
      <c r="BD402" s="34"/>
      <c r="BE402" s="34"/>
      <c r="BF402" s="34"/>
      <c r="BG402" s="34"/>
      <c r="BH402" s="34"/>
      <c r="BI402" s="34"/>
      <c r="BJ402" s="34"/>
      <c r="BK402" s="34"/>
      <c r="BL402" s="34"/>
      <c r="BM402" s="34"/>
      <c r="BN402" s="34"/>
      <c r="BO402" s="34"/>
      <c r="BP402" s="34"/>
      <c r="BQ402" s="34"/>
      <c r="BR402" s="34"/>
      <c r="BS402" s="34"/>
      <c r="BT402" s="34"/>
      <c r="BU402" s="34"/>
      <c r="BV402" s="34"/>
      <c r="BW402" s="34"/>
      <c r="BX402" s="34"/>
      <c r="BY402" s="34"/>
      <c r="BZ402" s="34"/>
    </row>
    <row r="403" spans="7:78"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6"/>
      <c r="AD403" s="36"/>
      <c r="AE403" s="34"/>
      <c r="AF403" s="34"/>
      <c r="AG403" s="34"/>
      <c r="AH403" s="34"/>
      <c r="AI403" s="34"/>
      <c r="AJ403" s="34"/>
      <c r="AK403" s="34"/>
      <c r="AL403" s="34"/>
      <c r="AM403" s="34"/>
      <c r="AN403" s="34"/>
      <c r="AO403" s="34"/>
      <c r="AP403" s="34"/>
      <c r="AQ403" s="34"/>
      <c r="AR403" s="34"/>
      <c r="AS403" s="34"/>
      <c r="AT403" s="34"/>
      <c r="AU403" s="34"/>
      <c r="AV403" s="34"/>
      <c r="AW403" s="34"/>
      <c r="AX403" s="34"/>
      <c r="AY403" s="34"/>
      <c r="AZ403" s="34"/>
      <c r="BA403" s="34"/>
      <c r="BB403" s="34"/>
      <c r="BC403" s="34"/>
      <c r="BD403" s="34"/>
      <c r="BE403" s="34"/>
      <c r="BF403" s="34"/>
      <c r="BG403" s="34"/>
      <c r="BH403" s="34"/>
      <c r="BI403" s="34"/>
      <c r="BJ403" s="34"/>
      <c r="BK403" s="34"/>
      <c r="BL403" s="34"/>
      <c r="BM403" s="34"/>
      <c r="BN403" s="34"/>
      <c r="BO403" s="34"/>
      <c r="BP403" s="34"/>
      <c r="BQ403" s="34"/>
      <c r="BR403" s="34"/>
      <c r="BS403" s="34"/>
      <c r="BT403" s="34"/>
      <c r="BU403" s="34"/>
      <c r="BV403" s="34"/>
      <c r="BW403" s="34"/>
      <c r="BX403" s="34"/>
      <c r="BY403" s="34"/>
      <c r="BZ403" s="34"/>
    </row>
    <row r="404" spans="7:78"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6"/>
      <c r="AD404" s="36"/>
      <c r="AE404" s="34"/>
      <c r="AF404" s="34"/>
      <c r="AG404" s="34"/>
      <c r="AH404" s="34"/>
      <c r="AI404" s="34"/>
      <c r="AJ404" s="34"/>
      <c r="AK404" s="34"/>
      <c r="AL404" s="34"/>
      <c r="AM404" s="34"/>
      <c r="AN404" s="34"/>
      <c r="AO404" s="34"/>
      <c r="AP404" s="34"/>
      <c r="AQ404" s="34"/>
      <c r="AR404" s="34"/>
      <c r="AS404" s="34"/>
      <c r="AT404" s="34"/>
      <c r="AU404" s="34"/>
      <c r="AV404" s="34"/>
      <c r="AW404" s="34"/>
      <c r="AX404" s="34"/>
      <c r="AY404" s="34"/>
      <c r="AZ404" s="34"/>
      <c r="BA404" s="34"/>
      <c r="BB404" s="34"/>
      <c r="BC404" s="34"/>
      <c r="BD404" s="34"/>
      <c r="BE404" s="34"/>
      <c r="BF404" s="34"/>
      <c r="BG404" s="34"/>
      <c r="BH404" s="34"/>
      <c r="BI404" s="34"/>
      <c r="BJ404" s="34"/>
      <c r="BK404" s="34"/>
      <c r="BL404" s="34"/>
      <c r="BM404" s="34"/>
      <c r="BN404" s="34"/>
      <c r="BO404" s="34"/>
      <c r="BP404" s="34"/>
      <c r="BQ404" s="34"/>
      <c r="BR404" s="34"/>
      <c r="BS404" s="34"/>
      <c r="BT404" s="34"/>
      <c r="BU404" s="34"/>
      <c r="BV404" s="34"/>
      <c r="BW404" s="34"/>
      <c r="BX404" s="34"/>
      <c r="BY404" s="34"/>
      <c r="BZ404" s="34"/>
    </row>
    <row r="405" spans="7:78"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6"/>
      <c r="AD405" s="36"/>
      <c r="AE405" s="34"/>
      <c r="AF405" s="34"/>
      <c r="AG405" s="34"/>
      <c r="AH405" s="34"/>
      <c r="AI405" s="34"/>
      <c r="AJ405" s="34"/>
      <c r="AK405" s="34"/>
      <c r="AL405" s="34"/>
      <c r="AM405" s="34"/>
      <c r="AN405" s="34"/>
      <c r="AO405" s="34"/>
      <c r="AP405" s="34"/>
      <c r="AQ405" s="34"/>
      <c r="AR405" s="34"/>
      <c r="AS405" s="34"/>
      <c r="AT405" s="34"/>
      <c r="AU405" s="34"/>
      <c r="AV405" s="34"/>
      <c r="AW405" s="34"/>
      <c r="AX405" s="34"/>
      <c r="AY405" s="34"/>
      <c r="AZ405" s="34"/>
      <c r="BA405" s="34"/>
      <c r="BB405" s="34"/>
      <c r="BC405" s="34"/>
      <c r="BD405" s="34"/>
      <c r="BE405" s="34"/>
      <c r="BF405" s="34"/>
      <c r="BG405" s="34"/>
      <c r="BH405" s="34"/>
      <c r="BI405" s="34"/>
      <c r="BJ405" s="34"/>
      <c r="BK405" s="34"/>
      <c r="BL405" s="34"/>
      <c r="BM405" s="34"/>
      <c r="BN405" s="34"/>
      <c r="BO405" s="34"/>
      <c r="BP405" s="34"/>
      <c r="BQ405" s="34"/>
      <c r="BR405" s="34"/>
      <c r="BS405" s="34"/>
      <c r="BT405" s="34"/>
      <c r="BU405" s="34"/>
      <c r="BV405" s="34"/>
      <c r="BW405" s="34"/>
      <c r="BX405" s="34"/>
      <c r="BY405" s="34"/>
      <c r="BZ405" s="34"/>
    </row>
    <row r="406" spans="7:78"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6"/>
      <c r="AD406" s="36"/>
      <c r="AE406" s="34"/>
      <c r="AF406" s="34"/>
      <c r="AG406" s="34"/>
      <c r="AH406" s="34"/>
      <c r="AI406" s="34"/>
      <c r="AJ406" s="34"/>
      <c r="AK406" s="34"/>
      <c r="AL406" s="34"/>
      <c r="AM406" s="34"/>
      <c r="AN406" s="34"/>
      <c r="AO406" s="34"/>
      <c r="AP406" s="34"/>
      <c r="AQ406" s="34"/>
      <c r="AR406" s="34"/>
      <c r="AS406" s="34"/>
      <c r="AT406" s="34"/>
      <c r="AU406" s="34"/>
      <c r="AV406" s="34"/>
      <c r="AW406" s="34"/>
      <c r="AX406" s="34"/>
      <c r="AY406" s="34"/>
      <c r="AZ406" s="34"/>
      <c r="BA406" s="34"/>
      <c r="BB406" s="34"/>
      <c r="BC406" s="34"/>
      <c r="BD406" s="34"/>
      <c r="BE406" s="34"/>
      <c r="BF406" s="34"/>
      <c r="BG406" s="34"/>
      <c r="BH406" s="34"/>
      <c r="BI406" s="34"/>
      <c r="BJ406" s="34"/>
      <c r="BK406" s="34"/>
      <c r="BL406" s="34"/>
      <c r="BM406" s="34"/>
      <c r="BN406" s="34"/>
      <c r="BO406" s="34"/>
      <c r="BP406" s="34"/>
      <c r="BQ406" s="34"/>
      <c r="BR406" s="34"/>
      <c r="BS406" s="34"/>
      <c r="BT406" s="34"/>
      <c r="BU406" s="34"/>
      <c r="BV406" s="34"/>
      <c r="BW406" s="34"/>
      <c r="BX406" s="34"/>
      <c r="BY406" s="34"/>
      <c r="BZ406" s="34"/>
    </row>
    <row r="407" spans="7:78"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6"/>
      <c r="AD407" s="36"/>
      <c r="AE407" s="34"/>
      <c r="AF407" s="34"/>
      <c r="AG407" s="34"/>
      <c r="AH407" s="34"/>
      <c r="AI407" s="34"/>
      <c r="AJ407" s="34"/>
      <c r="AK407" s="34"/>
      <c r="AL407" s="34"/>
      <c r="AM407" s="34"/>
      <c r="AN407" s="34"/>
      <c r="AO407" s="34"/>
      <c r="AP407" s="34"/>
      <c r="AQ407" s="34"/>
      <c r="AR407" s="34"/>
      <c r="AS407" s="34"/>
      <c r="AT407" s="34"/>
      <c r="AU407" s="34"/>
      <c r="AV407" s="34"/>
      <c r="AW407" s="34"/>
      <c r="AX407" s="34"/>
      <c r="AY407" s="34"/>
      <c r="AZ407" s="34"/>
      <c r="BA407" s="34"/>
      <c r="BB407" s="34"/>
      <c r="BC407" s="34"/>
      <c r="BD407" s="34"/>
      <c r="BE407" s="34"/>
      <c r="BF407" s="34"/>
      <c r="BG407" s="34"/>
      <c r="BH407" s="34"/>
      <c r="BI407" s="34"/>
      <c r="BJ407" s="34"/>
      <c r="BK407" s="34"/>
      <c r="BL407" s="34"/>
      <c r="BM407" s="34"/>
      <c r="BN407" s="34"/>
      <c r="BO407" s="34"/>
      <c r="BP407" s="34"/>
      <c r="BQ407" s="34"/>
      <c r="BR407" s="34"/>
      <c r="BS407" s="34"/>
      <c r="BT407" s="34"/>
      <c r="BU407" s="34"/>
      <c r="BV407" s="34"/>
      <c r="BW407" s="34"/>
      <c r="BX407" s="34"/>
      <c r="BY407" s="34"/>
      <c r="BZ407" s="34"/>
    </row>
    <row r="408" spans="7:78"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6"/>
      <c r="AD408" s="36"/>
      <c r="AE408" s="34"/>
      <c r="AF408" s="34"/>
      <c r="AG408" s="34"/>
      <c r="AH408" s="34"/>
      <c r="AI408" s="34"/>
      <c r="AJ408" s="34"/>
      <c r="AK408" s="34"/>
      <c r="AL408" s="34"/>
      <c r="AM408" s="34"/>
      <c r="AN408" s="34"/>
      <c r="AO408" s="34"/>
      <c r="AP408" s="34"/>
      <c r="AQ408" s="34"/>
      <c r="AR408" s="34"/>
      <c r="AS408" s="34"/>
      <c r="AT408" s="34"/>
      <c r="AU408" s="34"/>
      <c r="AV408" s="34"/>
      <c r="AW408" s="34"/>
      <c r="AX408" s="34"/>
      <c r="AY408" s="34"/>
      <c r="AZ408" s="34"/>
      <c r="BA408" s="34"/>
      <c r="BB408" s="34"/>
      <c r="BC408" s="34"/>
      <c r="BD408" s="34"/>
      <c r="BE408" s="34"/>
      <c r="BF408" s="34"/>
      <c r="BG408" s="34"/>
      <c r="BH408" s="34"/>
      <c r="BI408" s="34"/>
      <c r="BJ408" s="34"/>
      <c r="BK408" s="34"/>
      <c r="BL408" s="34"/>
      <c r="BM408" s="34"/>
      <c r="BN408" s="34"/>
      <c r="BO408" s="34"/>
      <c r="BP408" s="34"/>
      <c r="BQ408" s="34"/>
      <c r="BR408" s="34"/>
      <c r="BS408" s="34"/>
      <c r="BT408" s="34"/>
      <c r="BU408" s="34"/>
      <c r="BV408" s="34"/>
      <c r="BW408" s="34"/>
      <c r="BX408" s="34"/>
      <c r="BY408" s="34"/>
      <c r="BZ408" s="34"/>
    </row>
    <row r="409" spans="7:78"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6"/>
      <c r="AD409" s="36"/>
      <c r="AE409" s="34"/>
      <c r="AF409" s="34"/>
      <c r="AG409" s="34"/>
      <c r="AH409" s="34"/>
      <c r="AI409" s="34"/>
      <c r="AJ409" s="34"/>
      <c r="AK409" s="34"/>
      <c r="AL409" s="34"/>
      <c r="AM409" s="34"/>
      <c r="AN409" s="34"/>
      <c r="AO409" s="34"/>
      <c r="AP409" s="34"/>
      <c r="AQ409" s="34"/>
      <c r="AR409" s="34"/>
      <c r="AS409" s="34"/>
      <c r="AT409" s="34"/>
      <c r="AU409" s="34"/>
      <c r="AV409" s="34"/>
      <c r="AW409" s="34"/>
      <c r="AX409" s="34"/>
      <c r="AY409" s="34"/>
      <c r="AZ409" s="34"/>
      <c r="BA409" s="34"/>
      <c r="BB409" s="34"/>
      <c r="BC409" s="34"/>
      <c r="BD409" s="34"/>
      <c r="BE409" s="34"/>
      <c r="BF409" s="34"/>
      <c r="BG409" s="34"/>
      <c r="BH409" s="34"/>
      <c r="BI409" s="34"/>
      <c r="BJ409" s="34"/>
      <c r="BK409" s="34"/>
      <c r="BL409" s="34"/>
      <c r="BM409" s="34"/>
      <c r="BN409" s="34"/>
      <c r="BO409" s="34"/>
      <c r="BP409" s="34"/>
      <c r="BQ409" s="34"/>
      <c r="BR409" s="34"/>
      <c r="BS409" s="34"/>
      <c r="BT409" s="34"/>
      <c r="BU409" s="34"/>
      <c r="BV409" s="34"/>
      <c r="BW409" s="34"/>
      <c r="BX409" s="34"/>
      <c r="BY409" s="34"/>
      <c r="BZ409" s="34"/>
    </row>
    <row r="410" spans="7:78"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  <c r="AA410" s="34"/>
      <c r="AB410" s="34"/>
      <c r="AC410" s="36"/>
      <c r="AD410" s="36"/>
      <c r="AE410" s="34"/>
      <c r="AF410" s="34"/>
      <c r="AG410" s="34"/>
      <c r="AH410" s="34"/>
      <c r="AI410" s="34"/>
      <c r="AJ410" s="34"/>
      <c r="AK410" s="34"/>
      <c r="AL410" s="34"/>
      <c r="AM410" s="34"/>
      <c r="AN410" s="34"/>
      <c r="AO410" s="34"/>
      <c r="AP410" s="34"/>
      <c r="AQ410" s="34"/>
      <c r="AR410" s="34"/>
      <c r="AS410" s="34"/>
      <c r="AT410" s="34"/>
      <c r="AU410" s="34"/>
      <c r="AV410" s="34"/>
      <c r="AW410" s="34"/>
      <c r="AX410" s="34"/>
      <c r="AY410" s="34"/>
      <c r="AZ410" s="34"/>
      <c r="BA410" s="34"/>
      <c r="BB410" s="34"/>
      <c r="BC410" s="34"/>
      <c r="BD410" s="34"/>
      <c r="BE410" s="34"/>
      <c r="BF410" s="34"/>
      <c r="BG410" s="34"/>
      <c r="BH410" s="34"/>
      <c r="BI410" s="34"/>
      <c r="BJ410" s="34"/>
      <c r="BK410" s="34"/>
      <c r="BL410" s="34"/>
      <c r="BM410" s="34"/>
      <c r="BN410" s="34"/>
      <c r="BO410" s="34"/>
      <c r="BP410" s="34"/>
      <c r="BQ410" s="34"/>
      <c r="BR410" s="34"/>
      <c r="BS410" s="34"/>
      <c r="BT410" s="34"/>
      <c r="BU410" s="34"/>
      <c r="BV410" s="34"/>
      <c r="BW410" s="34"/>
      <c r="BX410" s="34"/>
      <c r="BY410" s="34"/>
      <c r="BZ410" s="34"/>
    </row>
    <row r="411" spans="7:78"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  <c r="AA411" s="34"/>
      <c r="AB411" s="34"/>
      <c r="AC411" s="36"/>
      <c r="AD411" s="36"/>
      <c r="AE411" s="34"/>
      <c r="AF411" s="34"/>
      <c r="AG411" s="34"/>
      <c r="AH411" s="34"/>
      <c r="AI411" s="34"/>
      <c r="AJ411" s="34"/>
      <c r="AK411" s="34"/>
      <c r="AL411" s="34"/>
      <c r="AM411" s="34"/>
      <c r="AN411" s="34"/>
      <c r="AO411" s="34"/>
      <c r="AP411" s="34"/>
      <c r="AQ411" s="34"/>
      <c r="AR411" s="34"/>
      <c r="AS411" s="34"/>
      <c r="AT411" s="34"/>
      <c r="AU411" s="34"/>
      <c r="AV411" s="34"/>
      <c r="AW411" s="34"/>
      <c r="AX411" s="34"/>
      <c r="AY411" s="34"/>
      <c r="AZ411" s="34"/>
      <c r="BA411" s="34"/>
      <c r="BB411" s="34"/>
      <c r="BC411" s="34"/>
      <c r="BD411" s="34"/>
      <c r="BE411" s="34"/>
      <c r="BF411" s="34"/>
      <c r="BG411" s="34"/>
      <c r="BH411" s="34"/>
      <c r="BI411" s="34"/>
      <c r="BJ411" s="34"/>
      <c r="BK411" s="34"/>
      <c r="BL411" s="34"/>
      <c r="BM411" s="34"/>
      <c r="BN411" s="34"/>
      <c r="BO411" s="34"/>
      <c r="BP411" s="34"/>
      <c r="BQ411" s="34"/>
      <c r="BR411" s="34"/>
      <c r="BS411" s="34"/>
      <c r="BT411" s="34"/>
      <c r="BU411" s="34"/>
      <c r="BV411" s="34"/>
      <c r="BW411" s="34"/>
      <c r="BX411" s="34"/>
      <c r="BY411" s="34"/>
      <c r="BZ411" s="34"/>
    </row>
    <row r="412" spans="7:78"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  <c r="AA412" s="34"/>
      <c r="AB412" s="34"/>
      <c r="AC412" s="36"/>
      <c r="AD412" s="36"/>
      <c r="AE412" s="34"/>
      <c r="AF412" s="34"/>
      <c r="AG412" s="34"/>
      <c r="AH412" s="34"/>
      <c r="AI412" s="34"/>
      <c r="AJ412" s="34"/>
      <c r="AK412" s="34"/>
      <c r="AL412" s="34"/>
      <c r="AM412" s="34"/>
      <c r="AN412" s="34"/>
      <c r="AO412" s="34"/>
      <c r="AP412" s="34"/>
      <c r="AQ412" s="34"/>
      <c r="AR412" s="34"/>
      <c r="AS412" s="34"/>
      <c r="AT412" s="34"/>
      <c r="AU412" s="34"/>
      <c r="AV412" s="34"/>
      <c r="AW412" s="34"/>
      <c r="AX412" s="34"/>
      <c r="AY412" s="34"/>
      <c r="AZ412" s="34"/>
      <c r="BA412" s="34"/>
      <c r="BB412" s="34"/>
      <c r="BC412" s="34"/>
      <c r="BD412" s="34"/>
      <c r="BE412" s="34"/>
      <c r="BF412" s="34"/>
      <c r="BG412" s="34"/>
      <c r="BH412" s="34"/>
      <c r="BI412" s="34"/>
      <c r="BJ412" s="34"/>
      <c r="BK412" s="34"/>
      <c r="BL412" s="34"/>
      <c r="BM412" s="34"/>
      <c r="BN412" s="34"/>
      <c r="BO412" s="34"/>
      <c r="BP412" s="34"/>
      <c r="BQ412" s="34"/>
      <c r="BR412" s="34"/>
      <c r="BS412" s="34"/>
      <c r="BT412" s="34"/>
      <c r="BU412" s="34"/>
      <c r="BV412" s="34"/>
      <c r="BW412" s="34"/>
      <c r="BX412" s="34"/>
      <c r="BY412" s="34"/>
      <c r="BZ412" s="34"/>
    </row>
    <row r="413" spans="7:78"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6"/>
      <c r="AD413" s="36"/>
      <c r="AE413" s="34"/>
      <c r="AF413" s="34"/>
      <c r="AG413" s="34"/>
      <c r="AH413" s="34"/>
      <c r="AI413" s="34"/>
      <c r="AJ413" s="34"/>
      <c r="AK413" s="34"/>
      <c r="AL413" s="34"/>
      <c r="AM413" s="34"/>
      <c r="AN413" s="34"/>
      <c r="AO413" s="34"/>
      <c r="AP413" s="34"/>
      <c r="AQ413" s="34"/>
      <c r="AR413" s="34"/>
      <c r="AS413" s="34"/>
      <c r="AT413" s="34"/>
      <c r="AU413" s="34"/>
      <c r="AV413" s="34"/>
      <c r="AW413" s="34"/>
      <c r="AX413" s="34"/>
      <c r="AY413" s="34"/>
      <c r="AZ413" s="34"/>
      <c r="BA413" s="34"/>
      <c r="BB413" s="34"/>
      <c r="BC413" s="34"/>
      <c r="BD413" s="34"/>
      <c r="BE413" s="34"/>
      <c r="BF413" s="34"/>
      <c r="BG413" s="34"/>
      <c r="BH413" s="34"/>
      <c r="BI413" s="34"/>
      <c r="BJ413" s="34"/>
      <c r="BK413" s="34"/>
      <c r="BL413" s="34"/>
      <c r="BM413" s="34"/>
      <c r="BN413" s="34"/>
      <c r="BO413" s="34"/>
      <c r="BP413" s="34"/>
      <c r="BQ413" s="34"/>
      <c r="BR413" s="34"/>
      <c r="BS413" s="34"/>
      <c r="BT413" s="34"/>
      <c r="BU413" s="34"/>
      <c r="BV413" s="34"/>
      <c r="BW413" s="34"/>
      <c r="BX413" s="34"/>
      <c r="BY413" s="34"/>
      <c r="BZ413" s="34"/>
    </row>
    <row r="414" spans="7:78"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  <c r="AA414" s="34"/>
      <c r="AB414" s="34"/>
      <c r="AC414" s="36"/>
      <c r="AD414" s="36"/>
      <c r="AE414" s="34"/>
      <c r="AF414" s="34"/>
      <c r="AG414" s="34"/>
      <c r="AH414" s="34"/>
      <c r="AI414" s="34"/>
      <c r="AJ414" s="34"/>
      <c r="AK414" s="34"/>
      <c r="AL414" s="34"/>
      <c r="AM414" s="34"/>
      <c r="AN414" s="34"/>
      <c r="AO414" s="34"/>
      <c r="AP414" s="34"/>
      <c r="AQ414" s="34"/>
      <c r="AR414" s="34"/>
      <c r="AS414" s="34"/>
      <c r="AT414" s="34"/>
      <c r="AU414" s="34"/>
      <c r="AV414" s="34"/>
      <c r="AW414" s="34"/>
      <c r="AX414" s="34"/>
      <c r="AY414" s="34"/>
      <c r="AZ414" s="34"/>
      <c r="BA414" s="34"/>
      <c r="BB414" s="34"/>
      <c r="BC414" s="34"/>
      <c r="BD414" s="34"/>
      <c r="BE414" s="34"/>
      <c r="BF414" s="34"/>
      <c r="BG414" s="34"/>
      <c r="BH414" s="34"/>
      <c r="BI414" s="34"/>
      <c r="BJ414" s="34"/>
      <c r="BK414" s="34"/>
      <c r="BL414" s="34"/>
      <c r="BM414" s="34"/>
      <c r="BN414" s="34"/>
      <c r="BO414" s="34"/>
      <c r="BP414" s="34"/>
      <c r="BQ414" s="34"/>
      <c r="BR414" s="34"/>
      <c r="BS414" s="34"/>
      <c r="BT414" s="34"/>
      <c r="BU414" s="34"/>
      <c r="BV414" s="34"/>
      <c r="BW414" s="34"/>
      <c r="BX414" s="34"/>
      <c r="BY414" s="34"/>
      <c r="BZ414" s="34"/>
    </row>
    <row r="415" spans="7:78"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  <c r="AA415" s="34"/>
      <c r="AB415" s="34"/>
      <c r="AC415" s="36"/>
      <c r="AD415" s="36"/>
      <c r="AE415" s="34"/>
      <c r="AF415" s="34"/>
      <c r="AG415" s="34"/>
      <c r="AH415" s="34"/>
      <c r="AI415" s="34"/>
      <c r="AJ415" s="34"/>
      <c r="AK415" s="34"/>
      <c r="AL415" s="34"/>
      <c r="AM415" s="34"/>
      <c r="AN415" s="34"/>
      <c r="AO415" s="34"/>
      <c r="AP415" s="34"/>
      <c r="AQ415" s="34"/>
      <c r="AR415" s="34"/>
      <c r="AS415" s="34"/>
      <c r="AT415" s="34"/>
      <c r="AU415" s="34"/>
      <c r="AV415" s="34"/>
      <c r="AW415" s="34"/>
      <c r="AX415" s="34"/>
      <c r="AY415" s="34"/>
      <c r="AZ415" s="34"/>
      <c r="BA415" s="34"/>
      <c r="BB415" s="34"/>
      <c r="BC415" s="34"/>
      <c r="BD415" s="34"/>
      <c r="BE415" s="34"/>
      <c r="BF415" s="34"/>
      <c r="BG415" s="34"/>
      <c r="BH415" s="34"/>
      <c r="BI415" s="34"/>
      <c r="BJ415" s="34"/>
      <c r="BK415" s="34"/>
      <c r="BL415" s="34"/>
      <c r="BM415" s="34"/>
      <c r="BN415" s="34"/>
      <c r="BO415" s="34"/>
      <c r="BP415" s="34"/>
      <c r="BQ415" s="34"/>
      <c r="BR415" s="34"/>
      <c r="BS415" s="34"/>
      <c r="BT415" s="34"/>
      <c r="BU415" s="34"/>
      <c r="BV415" s="34"/>
      <c r="BW415" s="34"/>
      <c r="BX415" s="34"/>
      <c r="BY415" s="34"/>
      <c r="BZ415" s="34"/>
    </row>
    <row r="416" spans="7:78"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  <c r="AA416" s="34"/>
      <c r="AB416" s="34"/>
      <c r="AC416" s="36"/>
      <c r="AD416" s="36"/>
      <c r="AE416" s="34"/>
      <c r="AF416" s="34"/>
      <c r="AG416" s="34"/>
      <c r="AH416" s="34"/>
      <c r="AI416" s="34"/>
      <c r="AJ416" s="34"/>
      <c r="AK416" s="34"/>
      <c r="AL416" s="34"/>
      <c r="AM416" s="34"/>
      <c r="AN416" s="34"/>
      <c r="AO416" s="34"/>
      <c r="AP416" s="34"/>
      <c r="AQ416" s="34"/>
      <c r="AR416" s="34"/>
      <c r="AS416" s="34"/>
      <c r="AT416" s="34"/>
      <c r="AU416" s="34"/>
      <c r="AV416" s="34"/>
      <c r="AW416" s="34"/>
      <c r="AX416" s="34"/>
      <c r="AY416" s="34"/>
      <c r="AZ416" s="34"/>
      <c r="BA416" s="34"/>
      <c r="BB416" s="34"/>
      <c r="BC416" s="34"/>
      <c r="BD416" s="34"/>
      <c r="BE416" s="34"/>
      <c r="BF416" s="34"/>
      <c r="BG416" s="34"/>
      <c r="BH416" s="34"/>
      <c r="BI416" s="34"/>
      <c r="BJ416" s="34"/>
      <c r="BK416" s="34"/>
      <c r="BL416" s="34"/>
      <c r="BM416" s="34"/>
      <c r="BN416" s="34"/>
      <c r="BO416" s="34"/>
      <c r="BP416" s="34"/>
      <c r="BQ416" s="34"/>
      <c r="BR416" s="34"/>
      <c r="BS416" s="34"/>
      <c r="BT416" s="34"/>
      <c r="BU416" s="34"/>
      <c r="BV416" s="34"/>
      <c r="BW416" s="34"/>
      <c r="BX416" s="34"/>
      <c r="BY416" s="34"/>
      <c r="BZ416" s="34"/>
    </row>
    <row r="417" spans="7:78"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  <c r="AA417" s="34"/>
      <c r="AB417" s="34"/>
      <c r="AC417" s="36"/>
      <c r="AD417" s="36"/>
      <c r="AE417" s="34"/>
      <c r="AF417" s="34"/>
      <c r="AG417" s="34"/>
      <c r="AH417" s="34"/>
      <c r="AI417" s="34"/>
      <c r="AJ417" s="34"/>
      <c r="AK417" s="34"/>
      <c r="AL417" s="34"/>
      <c r="AM417" s="34"/>
      <c r="AN417" s="34"/>
      <c r="AO417" s="34"/>
      <c r="AP417" s="34"/>
      <c r="AQ417" s="34"/>
      <c r="AR417" s="34"/>
      <c r="AS417" s="34"/>
      <c r="AT417" s="34"/>
      <c r="AU417" s="34"/>
      <c r="AV417" s="34"/>
      <c r="AW417" s="34"/>
      <c r="AX417" s="34"/>
      <c r="AY417" s="34"/>
      <c r="AZ417" s="34"/>
      <c r="BA417" s="34"/>
      <c r="BB417" s="34"/>
      <c r="BC417" s="34"/>
      <c r="BD417" s="34"/>
      <c r="BE417" s="34"/>
      <c r="BF417" s="34"/>
      <c r="BG417" s="34"/>
      <c r="BH417" s="34"/>
      <c r="BI417" s="34"/>
      <c r="BJ417" s="34"/>
      <c r="BK417" s="34"/>
      <c r="BL417" s="34"/>
      <c r="BM417" s="34"/>
      <c r="BN417" s="34"/>
      <c r="BO417" s="34"/>
      <c r="BP417" s="34"/>
      <c r="BQ417" s="34"/>
      <c r="BR417" s="34"/>
      <c r="BS417" s="34"/>
      <c r="BT417" s="34"/>
      <c r="BU417" s="34"/>
      <c r="BV417" s="34"/>
      <c r="BW417" s="34"/>
      <c r="BX417" s="34"/>
      <c r="BY417" s="34"/>
      <c r="BZ417" s="34"/>
    </row>
    <row r="418" spans="7:78"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6"/>
      <c r="AD418" s="36"/>
      <c r="AE418" s="34"/>
      <c r="AF418" s="34"/>
      <c r="AG418" s="34"/>
      <c r="AH418" s="34"/>
      <c r="AI418" s="34"/>
      <c r="AJ418" s="34"/>
      <c r="AK418" s="34"/>
      <c r="AL418" s="34"/>
      <c r="AM418" s="34"/>
      <c r="AN418" s="34"/>
      <c r="AO418" s="34"/>
      <c r="AP418" s="34"/>
      <c r="AQ418" s="34"/>
      <c r="AR418" s="34"/>
      <c r="AS418" s="34"/>
      <c r="AT418" s="34"/>
      <c r="AU418" s="34"/>
      <c r="AV418" s="34"/>
      <c r="AW418" s="34"/>
      <c r="AX418" s="34"/>
      <c r="AY418" s="34"/>
      <c r="AZ418" s="34"/>
      <c r="BA418" s="34"/>
      <c r="BB418" s="34"/>
      <c r="BC418" s="34"/>
      <c r="BD418" s="34"/>
      <c r="BE418" s="34"/>
      <c r="BF418" s="34"/>
      <c r="BG418" s="34"/>
      <c r="BH418" s="34"/>
      <c r="BI418" s="34"/>
      <c r="BJ418" s="34"/>
      <c r="BK418" s="34"/>
      <c r="BL418" s="34"/>
      <c r="BM418" s="34"/>
      <c r="BN418" s="34"/>
      <c r="BO418" s="34"/>
      <c r="BP418" s="34"/>
      <c r="BQ418" s="34"/>
      <c r="BR418" s="34"/>
      <c r="BS418" s="34"/>
      <c r="BT418" s="34"/>
      <c r="BU418" s="34"/>
      <c r="BV418" s="34"/>
      <c r="BW418" s="34"/>
      <c r="BX418" s="34"/>
      <c r="BY418" s="34"/>
      <c r="BZ418" s="34"/>
    </row>
    <row r="419" spans="7:78"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6"/>
      <c r="AD419" s="36"/>
      <c r="AE419" s="34"/>
      <c r="AF419" s="34"/>
      <c r="AG419" s="34"/>
      <c r="AH419" s="34"/>
      <c r="AI419" s="34"/>
      <c r="AJ419" s="34"/>
      <c r="AK419" s="34"/>
      <c r="AL419" s="34"/>
      <c r="AM419" s="34"/>
      <c r="AN419" s="34"/>
      <c r="AO419" s="34"/>
      <c r="AP419" s="34"/>
      <c r="AQ419" s="34"/>
      <c r="AR419" s="34"/>
      <c r="AS419" s="34"/>
      <c r="AT419" s="34"/>
      <c r="AU419" s="34"/>
      <c r="AV419" s="34"/>
      <c r="AW419" s="34"/>
      <c r="AX419" s="34"/>
      <c r="AY419" s="34"/>
      <c r="AZ419" s="34"/>
      <c r="BA419" s="34"/>
      <c r="BB419" s="34"/>
      <c r="BC419" s="34"/>
      <c r="BD419" s="34"/>
      <c r="BE419" s="34"/>
      <c r="BF419" s="34"/>
      <c r="BG419" s="34"/>
      <c r="BH419" s="34"/>
      <c r="BI419" s="34"/>
      <c r="BJ419" s="34"/>
      <c r="BK419" s="34"/>
      <c r="BL419" s="34"/>
      <c r="BM419" s="34"/>
      <c r="BN419" s="34"/>
      <c r="BO419" s="34"/>
      <c r="BP419" s="34"/>
      <c r="BQ419" s="34"/>
      <c r="BR419" s="34"/>
      <c r="BS419" s="34"/>
      <c r="BT419" s="34"/>
      <c r="BU419" s="34"/>
      <c r="BV419" s="34"/>
      <c r="BW419" s="34"/>
      <c r="BX419" s="34"/>
      <c r="BY419" s="34"/>
      <c r="BZ419" s="34"/>
    </row>
    <row r="420" spans="7:78"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  <c r="AA420" s="34"/>
      <c r="AB420" s="34"/>
      <c r="AC420" s="36"/>
      <c r="AD420" s="36"/>
      <c r="AE420" s="34"/>
      <c r="AF420" s="34"/>
      <c r="AG420" s="34"/>
      <c r="AH420" s="34"/>
      <c r="AI420" s="34"/>
      <c r="AJ420" s="34"/>
      <c r="AK420" s="34"/>
      <c r="AL420" s="34"/>
      <c r="AM420" s="34"/>
      <c r="AN420" s="34"/>
      <c r="AO420" s="34"/>
      <c r="AP420" s="34"/>
      <c r="AQ420" s="34"/>
      <c r="AR420" s="34"/>
      <c r="AS420" s="34"/>
      <c r="AT420" s="34"/>
      <c r="AU420" s="34"/>
      <c r="AV420" s="34"/>
      <c r="AW420" s="34"/>
      <c r="AX420" s="34"/>
      <c r="AY420" s="34"/>
      <c r="AZ420" s="34"/>
      <c r="BA420" s="34"/>
      <c r="BB420" s="34"/>
      <c r="BC420" s="34"/>
      <c r="BD420" s="34"/>
      <c r="BE420" s="34"/>
      <c r="BF420" s="34"/>
      <c r="BG420" s="34"/>
      <c r="BH420" s="34"/>
      <c r="BI420" s="34"/>
      <c r="BJ420" s="34"/>
      <c r="BK420" s="34"/>
      <c r="BL420" s="34"/>
      <c r="BM420" s="34"/>
      <c r="BN420" s="34"/>
      <c r="BO420" s="34"/>
      <c r="BP420" s="34"/>
      <c r="BQ420" s="34"/>
      <c r="BR420" s="34"/>
      <c r="BS420" s="34"/>
      <c r="BT420" s="34"/>
      <c r="BU420" s="34"/>
      <c r="BV420" s="34"/>
      <c r="BW420" s="34"/>
      <c r="BX420" s="34"/>
      <c r="BY420" s="34"/>
      <c r="BZ420" s="34"/>
    </row>
    <row r="421" spans="7:78"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6"/>
      <c r="AD421" s="36"/>
      <c r="AE421" s="34"/>
      <c r="AF421" s="34"/>
      <c r="AG421" s="34"/>
      <c r="AH421" s="34"/>
      <c r="AI421" s="34"/>
      <c r="AJ421" s="34"/>
      <c r="AK421" s="34"/>
      <c r="AL421" s="34"/>
      <c r="AM421" s="34"/>
      <c r="AN421" s="34"/>
      <c r="AO421" s="34"/>
      <c r="AP421" s="34"/>
      <c r="AQ421" s="34"/>
      <c r="AR421" s="34"/>
      <c r="AS421" s="34"/>
      <c r="AT421" s="34"/>
      <c r="AU421" s="34"/>
      <c r="AV421" s="34"/>
      <c r="AW421" s="34"/>
      <c r="AX421" s="34"/>
      <c r="AY421" s="34"/>
      <c r="AZ421" s="34"/>
      <c r="BA421" s="34"/>
      <c r="BB421" s="34"/>
      <c r="BC421" s="34"/>
      <c r="BD421" s="34"/>
      <c r="BE421" s="34"/>
      <c r="BF421" s="34"/>
      <c r="BG421" s="34"/>
      <c r="BH421" s="34"/>
      <c r="BI421" s="34"/>
      <c r="BJ421" s="34"/>
      <c r="BK421" s="34"/>
      <c r="BL421" s="34"/>
      <c r="BM421" s="34"/>
      <c r="BN421" s="34"/>
      <c r="BO421" s="34"/>
      <c r="BP421" s="34"/>
      <c r="BQ421" s="34"/>
      <c r="BR421" s="34"/>
      <c r="BS421" s="34"/>
      <c r="BT421" s="34"/>
      <c r="BU421" s="34"/>
      <c r="BV421" s="34"/>
      <c r="BW421" s="34"/>
      <c r="BX421" s="34"/>
      <c r="BY421" s="34"/>
      <c r="BZ421" s="34"/>
    </row>
    <row r="422" spans="7:78"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6"/>
      <c r="AD422" s="36"/>
      <c r="AE422" s="34"/>
      <c r="AF422" s="34"/>
      <c r="AG422" s="34"/>
      <c r="AH422" s="34"/>
      <c r="AI422" s="34"/>
      <c r="AJ422" s="34"/>
      <c r="AK422" s="34"/>
      <c r="AL422" s="34"/>
      <c r="AM422" s="34"/>
      <c r="AN422" s="34"/>
      <c r="AO422" s="34"/>
      <c r="AP422" s="34"/>
      <c r="AQ422" s="34"/>
      <c r="AR422" s="34"/>
      <c r="AS422" s="34"/>
      <c r="AT422" s="34"/>
      <c r="AU422" s="34"/>
      <c r="AV422" s="34"/>
      <c r="AW422" s="34"/>
      <c r="AX422" s="34"/>
      <c r="AY422" s="34"/>
      <c r="AZ422" s="34"/>
      <c r="BA422" s="34"/>
      <c r="BB422" s="34"/>
      <c r="BC422" s="34"/>
      <c r="BD422" s="34"/>
      <c r="BE422" s="34"/>
      <c r="BF422" s="34"/>
      <c r="BG422" s="34"/>
      <c r="BH422" s="34"/>
      <c r="BI422" s="34"/>
      <c r="BJ422" s="34"/>
      <c r="BK422" s="34"/>
      <c r="BL422" s="34"/>
      <c r="BM422" s="34"/>
      <c r="BN422" s="34"/>
      <c r="BO422" s="34"/>
      <c r="BP422" s="34"/>
      <c r="BQ422" s="34"/>
      <c r="BR422" s="34"/>
      <c r="BS422" s="34"/>
      <c r="BT422" s="34"/>
      <c r="BU422" s="34"/>
      <c r="BV422" s="34"/>
      <c r="BW422" s="34"/>
      <c r="BX422" s="34"/>
      <c r="BY422" s="34"/>
      <c r="BZ422" s="34"/>
    </row>
    <row r="423" spans="7:78"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6"/>
      <c r="AD423" s="36"/>
      <c r="AE423" s="34"/>
      <c r="AF423" s="34"/>
      <c r="AG423" s="34"/>
      <c r="AH423" s="34"/>
      <c r="AI423" s="34"/>
      <c r="AJ423" s="34"/>
      <c r="AK423" s="34"/>
      <c r="AL423" s="34"/>
      <c r="AM423" s="34"/>
      <c r="AN423" s="34"/>
      <c r="AO423" s="34"/>
      <c r="AP423" s="34"/>
      <c r="AQ423" s="34"/>
      <c r="AR423" s="34"/>
      <c r="AS423" s="34"/>
      <c r="AT423" s="34"/>
      <c r="AU423" s="34"/>
      <c r="AV423" s="34"/>
      <c r="AW423" s="34"/>
      <c r="AX423" s="34"/>
      <c r="AY423" s="34"/>
      <c r="AZ423" s="34"/>
      <c r="BA423" s="34"/>
      <c r="BB423" s="34"/>
      <c r="BC423" s="34"/>
      <c r="BD423" s="34"/>
      <c r="BE423" s="34"/>
      <c r="BF423" s="34"/>
      <c r="BG423" s="34"/>
      <c r="BH423" s="34"/>
      <c r="BI423" s="34"/>
      <c r="BJ423" s="34"/>
      <c r="BK423" s="34"/>
      <c r="BL423" s="34"/>
      <c r="BM423" s="34"/>
      <c r="BN423" s="34"/>
      <c r="BO423" s="34"/>
      <c r="BP423" s="34"/>
      <c r="BQ423" s="34"/>
      <c r="BR423" s="34"/>
      <c r="BS423" s="34"/>
      <c r="BT423" s="34"/>
      <c r="BU423" s="34"/>
      <c r="BV423" s="34"/>
      <c r="BW423" s="34"/>
      <c r="BX423" s="34"/>
      <c r="BY423" s="34"/>
      <c r="BZ423" s="34"/>
    </row>
    <row r="424" spans="7:78"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6"/>
      <c r="AD424" s="36"/>
      <c r="AE424" s="34"/>
      <c r="AF424" s="34"/>
      <c r="AG424" s="34"/>
      <c r="AH424" s="34"/>
      <c r="AI424" s="34"/>
      <c r="AJ424" s="34"/>
      <c r="AK424" s="34"/>
      <c r="AL424" s="34"/>
      <c r="AM424" s="34"/>
      <c r="AN424" s="34"/>
      <c r="AO424" s="34"/>
      <c r="AP424" s="34"/>
      <c r="AQ424" s="34"/>
      <c r="AR424" s="34"/>
      <c r="AS424" s="34"/>
      <c r="AT424" s="34"/>
      <c r="AU424" s="34"/>
      <c r="AV424" s="34"/>
      <c r="AW424" s="34"/>
      <c r="AX424" s="34"/>
      <c r="AY424" s="34"/>
      <c r="AZ424" s="34"/>
      <c r="BA424" s="34"/>
      <c r="BB424" s="34"/>
      <c r="BC424" s="34"/>
      <c r="BD424" s="34"/>
      <c r="BE424" s="34"/>
      <c r="BF424" s="34"/>
      <c r="BG424" s="34"/>
      <c r="BH424" s="34"/>
      <c r="BI424" s="34"/>
      <c r="BJ424" s="34"/>
      <c r="BK424" s="34"/>
      <c r="BL424" s="34"/>
      <c r="BM424" s="34"/>
      <c r="BN424" s="34"/>
      <c r="BO424" s="34"/>
      <c r="BP424" s="34"/>
      <c r="BQ424" s="34"/>
      <c r="BR424" s="34"/>
      <c r="BS424" s="34"/>
      <c r="BT424" s="34"/>
      <c r="BU424" s="34"/>
      <c r="BV424" s="34"/>
      <c r="BW424" s="34"/>
      <c r="BX424" s="34"/>
      <c r="BY424" s="34"/>
      <c r="BZ424" s="34"/>
    </row>
    <row r="425" spans="7:78"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6"/>
      <c r="AD425" s="36"/>
      <c r="AE425" s="34"/>
      <c r="AF425" s="34"/>
      <c r="AG425" s="34"/>
      <c r="AH425" s="34"/>
      <c r="AI425" s="34"/>
      <c r="AJ425" s="34"/>
      <c r="AK425" s="34"/>
      <c r="AL425" s="34"/>
      <c r="AM425" s="34"/>
      <c r="AN425" s="34"/>
      <c r="AO425" s="34"/>
      <c r="AP425" s="34"/>
      <c r="AQ425" s="34"/>
      <c r="AR425" s="34"/>
      <c r="AS425" s="34"/>
      <c r="AT425" s="34"/>
      <c r="AU425" s="34"/>
      <c r="AV425" s="34"/>
      <c r="AW425" s="34"/>
      <c r="AX425" s="34"/>
      <c r="AY425" s="34"/>
      <c r="AZ425" s="34"/>
      <c r="BA425" s="34"/>
      <c r="BB425" s="34"/>
      <c r="BC425" s="34"/>
      <c r="BD425" s="34"/>
      <c r="BE425" s="34"/>
      <c r="BF425" s="34"/>
      <c r="BG425" s="34"/>
      <c r="BH425" s="34"/>
      <c r="BI425" s="34"/>
      <c r="BJ425" s="34"/>
      <c r="BK425" s="34"/>
      <c r="BL425" s="34"/>
      <c r="BM425" s="34"/>
      <c r="BN425" s="34"/>
      <c r="BO425" s="34"/>
      <c r="BP425" s="34"/>
      <c r="BQ425" s="34"/>
      <c r="BR425" s="34"/>
      <c r="BS425" s="34"/>
      <c r="BT425" s="34"/>
      <c r="BU425" s="34"/>
      <c r="BV425" s="34"/>
      <c r="BW425" s="34"/>
      <c r="BX425" s="34"/>
      <c r="BY425" s="34"/>
      <c r="BZ425" s="34"/>
    </row>
    <row r="426" spans="7:78"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6"/>
      <c r="AD426" s="36"/>
      <c r="AE426" s="34"/>
      <c r="AF426" s="34"/>
      <c r="AG426" s="34"/>
      <c r="AH426" s="34"/>
      <c r="AI426" s="34"/>
      <c r="AJ426" s="34"/>
      <c r="AK426" s="34"/>
      <c r="AL426" s="34"/>
      <c r="AM426" s="34"/>
      <c r="AN426" s="34"/>
      <c r="AO426" s="34"/>
      <c r="AP426" s="34"/>
      <c r="AQ426" s="34"/>
      <c r="AR426" s="34"/>
      <c r="AS426" s="34"/>
      <c r="AT426" s="34"/>
      <c r="AU426" s="34"/>
      <c r="AV426" s="34"/>
      <c r="AW426" s="34"/>
      <c r="AX426" s="34"/>
      <c r="AY426" s="34"/>
      <c r="AZ426" s="34"/>
      <c r="BA426" s="34"/>
      <c r="BB426" s="34"/>
      <c r="BC426" s="34"/>
      <c r="BD426" s="34"/>
      <c r="BE426" s="34"/>
      <c r="BF426" s="34"/>
      <c r="BG426" s="34"/>
      <c r="BH426" s="34"/>
      <c r="BI426" s="34"/>
      <c r="BJ426" s="34"/>
      <c r="BK426" s="34"/>
      <c r="BL426" s="34"/>
      <c r="BM426" s="34"/>
      <c r="BN426" s="34"/>
      <c r="BO426" s="34"/>
      <c r="BP426" s="34"/>
      <c r="BQ426" s="34"/>
      <c r="BR426" s="34"/>
      <c r="BS426" s="34"/>
      <c r="BT426" s="34"/>
      <c r="BU426" s="34"/>
      <c r="BV426" s="34"/>
      <c r="BW426" s="34"/>
      <c r="BX426" s="34"/>
      <c r="BY426" s="34"/>
      <c r="BZ426" s="34"/>
    </row>
    <row r="427" spans="7:78"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  <c r="AA427" s="34"/>
      <c r="AB427" s="34"/>
      <c r="AC427" s="36"/>
      <c r="AD427" s="36"/>
      <c r="AE427" s="34"/>
      <c r="AF427" s="34"/>
      <c r="AG427" s="34"/>
      <c r="AH427" s="34"/>
      <c r="AI427" s="34"/>
      <c r="AJ427" s="34"/>
      <c r="AK427" s="34"/>
      <c r="AL427" s="34"/>
      <c r="AM427" s="34"/>
      <c r="AN427" s="34"/>
      <c r="AO427" s="34"/>
      <c r="AP427" s="34"/>
      <c r="AQ427" s="34"/>
      <c r="AR427" s="34"/>
      <c r="AS427" s="34"/>
      <c r="AT427" s="34"/>
      <c r="AU427" s="34"/>
      <c r="AV427" s="34"/>
      <c r="AW427" s="34"/>
      <c r="AX427" s="34"/>
      <c r="AY427" s="34"/>
      <c r="AZ427" s="34"/>
      <c r="BA427" s="34"/>
      <c r="BB427" s="34"/>
      <c r="BC427" s="34"/>
      <c r="BD427" s="34"/>
      <c r="BE427" s="34"/>
      <c r="BF427" s="34"/>
      <c r="BG427" s="34"/>
      <c r="BH427" s="34"/>
      <c r="BI427" s="34"/>
      <c r="BJ427" s="34"/>
      <c r="BK427" s="34"/>
      <c r="BL427" s="34"/>
      <c r="BM427" s="34"/>
      <c r="BN427" s="34"/>
      <c r="BO427" s="34"/>
      <c r="BP427" s="34"/>
      <c r="BQ427" s="34"/>
      <c r="BR427" s="34"/>
      <c r="BS427" s="34"/>
      <c r="BT427" s="34"/>
      <c r="BU427" s="34"/>
      <c r="BV427" s="34"/>
      <c r="BW427" s="34"/>
      <c r="BX427" s="34"/>
      <c r="BY427" s="34"/>
      <c r="BZ427" s="34"/>
    </row>
    <row r="428" spans="7:78"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6"/>
      <c r="AD428" s="36"/>
      <c r="AE428" s="34"/>
      <c r="AF428" s="34"/>
      <c r="AG428" s="34"/>
      <c r="AH428" s="34"/>
      <c r="AI428" s="34"/>
      <c r="AJ428" s="34"/>
      <c r="AK428" s="34"/>
      <c r="AL428" s="34"/>
      <c r="AM428" s="34"/>
      <c r="AN428" s="34"/>
      <c r="AO428" s="34"/>
      <c r="AP428" s="34"/>
      <c r="AQ428" s="34"/>
      <c r="AR428" s="34"/>
      <c r="AS428" s="34"/>
      <c r="AT428" s="34"/>
      <c r="AU428" s="34"/>
      <c r="AV428" s="34"/>
      <c r="AW428" s="34"/>
      <c r="AX428" s="34"/>
      <c r="AY428" s="34"/>
      <c r="AZ428" s="34"/>
      <c r="BA428" s="34"/>
      <c r="BB428" s="34"/>
      <c r="BC428" s="34"/>
      <c r="BD428" s="34"/>
      <c r="BE428" s="34"/>
      <c r="BF428" s="34"/>
      <c r="BG428" s="34"/>
      <c r="BH428" s="34"/>
      <c r="BI428" s="34"/>
      <c r="BJ428" s="34"/>
      <c r="BK428" s="34"/>
      <c r="BL428" s="34"/>
      <c r="BM428" s="34"/>
      <c r="BN428" s="34"/>
      <c r="BO428" s="34"/>
      <c r="BP428" s="34"/>
      <c r="BQ428" s="34"/>
      <c r="BR428" s="34"/>
      <c r="BS428" s="34"/>
      <c r="BT428" s="34"/>
      <c r="BU428" s="34"/>
      <c r="BV428" s="34"/>
      <c r="BW428" s="34"/>
      <c r="BX428" s="34"/>
      <c r="BY428" s="34"/>
      <c r="BZ428" s="34"/>
    </row>
    <row r="429" spans="7:78"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6"/>
      <c r="AD429" s="36"/>
      <c r="AE429" s="34"/>
      <c r="AF429" s="34"/>
      <c r="AG429" s="34"/>
      <c r="AH429" s="34"/>
      <c r="AI429" s="34"/>
      <c r="AJ429" s="34"/>
      <c r="AK429" s="34"/>
      <c r="AL429" s="34"/>
      <c r="AM429" s="34"/>
      <c r="AN429" s="34"/>
      <c r="AO429" s="34"/>
      <c r="AP429" s="34"/>
      <c r="AQ429" s="34"/>
      <c r="AR429" s="34"/>
      <c r="AS429" s="34"/>
      <c r="AT429" s="34"/>
      <c r="AU429" s="34"/>
      <c r="AV429" s="34"/>
      <c r="AW429" s="34"/>
      <c r="AX429" s="34"/>
      <c r="AY429" s="34"/>
      <c r="AZ429" s="34"/>
      <c r="BA429" s="34"/>
      <c r="BB429" s="34"/>
      <c r="BC429" s="34"/>
      <c r="BD429" s="34"/>
      <c r="BE429" s="34"/>
      <c r="BF429" s="34"/>
      <c r="BG429" s="34"/>
      <c r="BH429" s="34"/>
      <c r="BI429" s="34"/>
      <c r="BJ429" s="34"/>
      <c r="BK429" s="34"/>
      <c r="BL429" s="34"/>
      <c r="BM429" s="34"/>
      <c r="BN429" s="34"/>
      <c r="BO429" s="34"/>
      <c r="BP429" s="34"/>
      <c r="BQ429" s="34"/>
      <c r="BR429" s="34"/>
      <c r="BS429" s="34"/>
      <c r="BT429" s="34"/>
      <c r="BU429" s="34"/>
      <c r="BV429" s="34"/>
      <c r="BW429" s="34"/>
      <c r="BX429" s="34"/>
      <c r="BY429" s="34"/>
      <c r="BZ429" s="34"/>
    </row>
    <row r="430" spans="7:78"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6"/>
      <c r="AD430" s="36"/>
      <c r="AE430" s="34"/>
      <c r="AF430" s="34"/>
      <c r="AG430" s="34"/>
      <c r="AH430" s="34"/>
      <c r="AI430" s="34"/>
      <c r="AJ430" s="34"/>
      <c r="AK430" s="34"/>
      <c r="AL430" s="34"/>
      <c r="AM430" s="34"/>
      <c r="AN430" s="34"/>
      <c r="AO430" s="34"/>
      <c r="AP430" s="34"/>
      <c r="AQ430" s="34"/>
      <c r="AR430" s="34"/>
      <c r="AS430" s="34"/>
      <c r="AT430" s="34"/>
      <c r="AU430" s="34"/>
      <c r="AV430" s="34"/>
      <c r="AW430" s="34"/>
      <c r="AX430" s="34"/>
      <c r="AY430" s="34"/>
      <c r="AZ430" s="34"/>
      <c r="BA430" s="34"/>
      <c r="BB430" s="34"/>
      <c r="BC430" s="34"/>
      <c r="BD430" s="34"/>
      <c r="BE430" s="34"/>
      <c r="BF430" s="34"/>
      <c r="BG430" s="34"/>
      <c r="BH430" s="34"/>
      <c r="BI430" s="34"/>
      <c r="BJ430" s="34"/>
      <c r="BK430" s="34"/>
      <c r="BL430" s="34"/>
      <c r="BM430" s="34"/>
      <c r="BN430" s="34"/>
      <c r="BO430" s="34"/>
      <c r="BP430" s="34"/>
      <c r="BQ430" s="34"/>
      <c r="BR430" s="34"/>
      <c r="BS430" s="34"/>
      <c r="BT430" s="34"/>
      <c r="BU430" s="34"/>
      <c r="BV430" s="34"/>
      <c r="BW430" s="34"/>
      <c r="BX430" s="34"/>
      <c r="BY430" s="34"/>
      <c r="BZ430" s="34"/>
    </row>
    <row r="431" spans="7:78"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6"/>
      <c r="AD431" s="36"/>
      <c r="AE431" s="34"/>
      <c r="AF431" s="34"/>
      <c r="AG431" s="34"/>
      <c r="AH431" s="34"/>
      <c r="AI431" s="34"/>
      <c r="AJ431" s="34"/>
      <c r="AK431" s="34"/>
      <c r="AL431" s="34"/>
      <c r="AM431" s="34"/>
      <c r="AN431" s="34"/>
      <c r="AO431" s="34"/>
      <c r="AP431" s="34"/>
      <c r="AQ431" s="34"/>
      <c r="AR431" s="34"/>
      <c r="AS431" s="34"/>
      <c r="AT431" s="34"/>
      <c r="AU431" s="34"/>
      <c r="AV431" s="34"/>
      <c r="AW431" s="34"/>
      <c r="AX431" s="34"/>
      <c r="AY431" s="34"/>
      <c r="AZ431" s="34"/>
      <c r="BA431" s="34"/>
      <c r="BB431" s="34"/>
      <c r="BC431" s="34"/>
      <c r="BD431" s="34"/>
      <c r="BE431" s="34"/>
      <c r="BF431" s="34"/>
      <c r="BG431" s="34"/>
      <c r="BH431" s="34"/>
      <c r="BI431" s="34"/>
      <c r="BJ431" s="34"/>
      <c r="BK431" s="34"/>
      <c r="BL431" s="34"/>
      <c r="BM431" s="34"/>
      <c r="BN431" s="34"/>
      <c r="BO431" s="34"/>
      <c r="BP431" s="34"/>
      <c r="BQ431" s="34"/>
      <c r="BR431" s="34"/>
      <c r="BS431" s="34"/>
      <c r="BT431" s="34"/>
      <c r="BU431" s="34"/>
      <c r="BV431" s="34"/>
      <c r="BW431" s="34"/>
      <c r="BX431" s="34"/>
      <c r="BY431" s="34"/>
      <c r="BZ431" s="34"/>
    </row>
    <row r="432" spans="7:78"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6"/>
      <c r="AD432" s="36"/>
      <c r="AE432" s="34"/>
      <c r="AF432" s="34"/>
      <c r="AG432" s="34"/>
      <c r="AH432" s="34"/>
      <c r="AI432" s="34"/>
      <c r="AJ432" s="34"/>
      <c r="AK432" s="34"/>
      <c r="AL432" s="34"/>
      <c r="AM432" s="34"/>
      <c r="AN432" s="34"/>
      <c r="AO432" s="34"/>
      <c r="AP432" s="34"/>
      <c r="AQ432" s="34"/>
      <c r="AR432" s="34"/>
      <c r="AS432" s="34"/>
      <c r="AT432" s="34"/>
      <c r="AU432" s="34"/>
      <c r="AV432" s="34"/>
      <c r="AW432" s="34"/>
      <c r="AX432" s="34"/>
      <c r="AY432" s="34"/>
      <c r="AZ432" s="34"/>
      <c r="BA432" s="34"/>
      <c r="BB432" s="34"/>
      <c r="BC432" s="34"/>
      <c r="BD432" s="34"/>
      <c r="BE432" s="34"/>
      <c r="BF432" s="34"/>
      <c r="BG432" s="34"/>
      <c r="BH432" s="34"/>
      <c r="BI432" s="34"/>
      <c r="BJ432" s="34"/>
      <c r="BK432" s="34"/>
      <c r="BL432" s="34"/>
      <c r="BM432" s="34"/>
      <c r="BN432" s="34"/>
      <c r="BO432" s="34"/>
      <c r="BP432" s="34"/>
      <c r="BQ432" s="34"/>
      <c r="BR432" s="34"/>
      <c r="BS432" s="34"/>
      <c r="BT432" s="34"/>
      <c r="BU432" s="34"/>
      <c r="BV432" s="34"/>
      <c r="BW432" s="34"/>
      <c r="BX432" s="34"/>
      <c r="BY432" s="34"/>
      <c r="BZ432" s="34"/>
    </row>
    <row r="433" spans="7:78"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  <c r="AA433" s="34"/>
      <c r="AB433" s="34"/>
      <c r="AC433" s="36"/>
      <c r="AD433" s="36"/>
      <c r="AE433" s="34"/>
      <c r="AF433" s="34"/>
      <c r="AG433" s="34"/>
      <c r="AH433" s="34"/>
      <c r="AI433" s="34"/>
      <c r="AJ433" s="34"/>
      <c r="AK433" s="34"/>
      <c r="AL433" s="34"/>
      <c r="AM433" s="34"/>
      <c r="AN433" s="34"/>
      <c r="AO433" s="34"/>
      <c r="AP433" s="34"/>
      <c r="AQ433" s="34"/>
      <c r="AR433" s="34"/>
      <c r="AS433" s="34"/>
      <c r="AT433" s="34"/>
      <c r="AU433" s="34"/>
      <c r="AV433" s="34"/>
      <c r="AW433" s="34"/>
      <c r="AX433" s="34"/>
      <c r="AY433" s="34"/>
      <c r="AZ433" s="34"/>
      <c r="BA433" s="34"/>
      <c r="BB433" s="34"/>
      <c r="BC433" s="34"/>
      <c r="BD433" s="34"/>
      <c r="BE433" s="34"/>
      <c r="BF433" s="34"/>
      <c r="BG433" s="34"/>
      <c r="BH433" s="34"/>
      <c r="BI433" s="34"/>
      <c r="BJ433" s="34"/>
      <c r="BK433" s="34"/>
      <c r="BL433" s="34"/>
      <c r="BM433" s="34"/>
      <c r="BN433" s="34"/>
      <c r="BO433" s="34"/>
      <c r="BP433" s="34"/>
      <c r="BQ433" s="34"/>
      <c r="BR433" s="34"/>
      <c r="BS433" s="34"/>
      <c r="BT433" s="34"/>
      <c r="BU433" s="34"/>
      <c r="BV433" s="34"/>
      <c r="BW433" s="34"/>
      <c r="BX433" s="34"/>
      <c r="BY433" s="34"/>
      <c r="BZ433" s="34"/>
    </row>
    <row r="434" spans="7:78"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6"/>
      <c r="AD434" s="36"/>
      <c r="AE434" s="34"/>
      <c r="AF434" s="34"/>
      <c r="AG434" s="34"/>
      <c r="AH434" s="34"/>
      <c r="AI434" s="34"/>
      <c r="AJ434" s="34"/>
      <c r="AK434" s="34"/>
      <c r="AL434" s="34"/>
      <c r="AM434" s="34"/>
      <c r="AN434" s="34"/>
      <c r="AO434" s="34"/>
      <c r="AP434" s="34"/>
      <c r="AQ434" s="34"/>
      <c r="AR434" s="34"/>
      <c r="AS434" s="34"/>
      <c r="AT434" s="34"/>
      <c r="AU434" s="34"/>
      <c r="AV434" s="34"/>
      <c r="AW434" s="34"/>
      <c r="AX434" s="34"/>
      <c r="AY434" s="34"/>
      <c r="AZ434" s="34"/>
      <c r="BA434" s="34"/>
      <c r="BB434" s="34"/>
      <c r="BC434" s="34"/>
      <c r="BD434" s="34"/>
      <c r="BE434" s="34"/>
      <c r="BF434" s="34"/>
      <c r="BG434" s="34"/>
      <c r="BH434" s="34"/>
      <c r="BI434" s="34"/>
      <c r="BJ434" s="34"/>
      <c r="BK434" s="34"/>
      <c r="BL434" s="34"/>
      <c r="BM434" s="34"/>
      <c r="BN434" s="34"/>
      <c r="BO434" s="34"/>
      <c r="BP434" s="34"/>
      <c r="BQ434" s="34"/>
      <c r="BR434" s="34"/>
      <c r="BS434" s="34"/>
      <c r="BT434" s="34"/>
      <c r="BU434" s="34"/>
      <c r="BV434" s="34"/>
      <c r="BW434" s="34"/>
      <c r="BX434" s="34"/>
      <c r="BY434" s="34"/>
      <c r="BZ434" s="34"/>
    </row>
    <row r="435" spans="7:78"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  <c r="AA435" s="34"/>
      <c r="AB435" s="34"/>
      <c r="AC435" s="36"/>
      <c r="AD435" s="36"/>
      <c r="AE435" s="34"/>
      <c r="AF435" s="34"/>
      <c r="AG435" s="34"/>
      <c r="AH435" s="34"/>
      <c r="AI435" s="34"/>
      <c r="AJ435" s="34"/>
      <c r="AK435" s="34"/>
      <c r="AL435" s="34"/>
      <c r="AM435" s="34"/>
      <c r="AN435" s="34"/>
      <c r="AO435" s="34"/>
      <c r="AP435" s="34"/>
      <c r="AQ435" s="34"/>
      <c r="AR435" s="34"/>
      <c r="AS435" s="34"/>
      <c r="AT435" s="34"/>
      <c r="AU435" s="34"/>
      <c r="AV435" s="34"/>
      <c r="AW435" s="34"/>
      <c r="AX435" s="34"/>
      <c r="AY435" s="34"/>
      <c r="AZ435" s="34"/>
      <c r="BA435" s="34"/>
      <c r="BB435" s="34"/>
      <c r="BC435" s="34"/>
      <c r="BD435" s="34"/>
      <c r="BE435" s="34"/>
      <c r="BF435" s="34"/>
      <c r="BG435" s="34"/>
      <c r="BH435" s="34"/>
      <c r="BI435" s="34"/>
      <c r="BJ435" s="34"/>
      <c r="BK435" s="34"/>
      <c r="BL435" s="34"/>
      <c r="BM435" s="34"/>
      <c r="BN435" s="34"/>
      <c r="BO435" s="34"/>
      <c r="BP435" s="34"/>
      <c r="BQ435" s="34"/>
      <c r="BR435" s="34"/>
      <c r="BS435" s="34"/>
      <c r="BT435" s="34"/>
      <c r="BU435" s="34"/>
      <c r="BV435" s="34"/>
      <c r="BW435" s="34"/>
      <c r="BX435" s="34"/>
      <c r="BY435" s="34"/>
      <c r="BZ435" s="34"/>
    </row>
    <row r="436" spans="7:78"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6"/>
      <c r="AD436" s="36"/>
      <c r="AE436" s="34"/>
      <c r="AF436" s="34"/>
      <c r="AG436" s="34"/>
      <c r="AH436" s="34"/>
      <c r="AI436" s="34"/>
      <c r="AJ436" s="34"/>
      <c r="AK436" s="34"/>
      <c r="AL436" s="34"/>
      <c r="AM436" s="34"/>
      <c r="AN436" s="34"/>
      <c r="AO436" s="34"/>
      <c r="AP436" s="34"/>
      <c r="AQ436" s="34"/>
      <c r="AR436" s="34"/>
      <c r="AS436" s="34"/>
      <c r="AT436" s="34"/>
      <c r="AU436" s="34"/>
      <c r="AV436" s="34"/>
      <c r="AW436" s="34"/>
      <c r="AX436" s="34"/>
      <c r="AY436" s="34"/>
      <c r="AZ436" s="34"/>
      <c r="BA436" s="34"/>
      <c r="BB436" s="34"/>
      <c r="BC436" s="34"/>
      <c r="BD436" s="34"/>
      <c r="BE436" s="34"/>
      <c r="BF436" s="34"/>
      <c r="BG436" s="34"/>
      <c r="BH436" s="34"/>
      <c r="BI436" s="34"/>
      <c r="BJ436" s="34"/>
      <c r="BK436" s="34"/>
      <c r="BL436" s="34"/>
      <c r="BM436" s="34"/>
      <c r="BN436" s="34"/>
      <c r="BO436" s="34"/>
      <c r="BP436" s="34"/>
      <c r="BQ436" s="34"/>
      <c r="BR436" s="34"/>
      <c r="BS436" s="34"/>
      <c r="BT436" s="34"/>
      <c r="BU436" s="34"/>
      <c r="BV436" s="34"/>
      <c r="BW436" s="34"/>
      <c r="BX436" s="34"/>
      <c r="BY436" s="34"/>
      <c r="BZ436" s="34"/>
    </row>
    <row r="437" spans="7:78"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  <c r="AA437" s="34"/>
      <c r="AB437" s="34"/>
      <c r="AC437" s="36"/>
      <c r="AD437" s="36"/>
      <c r="AE437" s="34"/>
      <c r="AF437" s="34"/>
      <c r="AG437" s="34"/>
      <c r="AH437" s="34"/>
      <c r="AI437" s="34"/>
      <c r="AJ437" s="34"/>
      <c r="AK437" s="34"/>
      <c r="AL437" s="34"/>
      <c r="AM437" s="34"/>
      <c r="AN437" s="34"/>
      <c r="AO437" s="34"/>
      <c r="AP437" s="34"/>
      <c r="AQ437" s="34"/>
      <c r="AR437" s="34"/>
      <c r="AS437" s="34"/>
      <c r="AT437" s="34"/>
      <c r="AU437" s="34"/>
      <c r="AV437" s="34"/>
      <c r="AW437" s="34"/>
      <c r="AX437" s="34"/>
      <c r="AY437" s="34"/>
      <c r="AZ437" s="34"/>
      <c r="BA437" s="34"/>
      <c r="BB437" s="34"/>
      <c r="BC437" s="34"/>
      <c r="BD437" s="34"/>
      <c r="BE437" s="34"/>
      <c r="BF437" s="34"/>
      <c r="BG437" s="34"/>
      <c r="BH437" s="34"/>
      <c r="BI437" s="34"/>
      <c r="BJ437" s="34"/>
      <c r="BK437" s="34"/>
      <c r="BL437" s="34"/>
      <c r="BM437" s="34"/>
      <c r="BN437" s="34"/>
      <c r="BO437" s="34"/>
      <c r="BP437" s="34"/>
      <c r="BQ437" s="34"/>
      <c r="BR437" s="34"/>
      <c r="BS437" s="34"/>
      <c r="BT437" s="34"/>
      <c r="BU437" s="34"/>
      <c r="BV437" s="34"/>
      <c r="BW437" s="34"/>
      <c r="BX437" s="34"/>
      <c r="BY437" s="34"/>
      <c r="BZ437" s="34"/>
    </row>
    <row r="438" spans="7:78"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  <c r="AA438" s="34"/>
      <c r="AB438" s="34"/>
      <c r="AC438" s="36"/>
      <c r="AD438" s="36"/>
      <c r="AE438" s="34"/>
      <c r="AF438" s="34"/>
      <c r="AG438" s="34"/>
      <c r="AH438" s="34"/>
      <c r="AI438" s="34"/>
      <c r="AJ438" s="34"/>
      <c r="AK438" s="34"/>
      <c r="AL438" s="34"/>
      <c r="AM438" s="34"/>
      <c r="AN438" s="34"/>
      <c r="AO438" s="34"/>
      <c r="AP438" s="34"/>
      <c r="AQ438" s="34"/>
      <c r="AR438" s="34"/>
      <c r="AS438" s="34"/>
      <c r="AT438" s="34"/>
      <c r="AU438" s="34"/>
      <c r="AV438" s="34"/>
      <c r="AW438" s="34"/>
      <c r="AX438" s="34"/>
      <c r="AY438" s="34"/>
      <c r="AZ438" s="34"/>
      <c r="BA438" s="34"/>
      <c r="BB438" s="34"/>
      <c r="BC438" s="34"/>
      <c r="BD438" s="34"/>
      <c r="BE438" s="34"/>
      <c r="BF438" s="34"/>
      <c r="BG438" s="34"/>
      <c r="BH438" s="34"/>
      <c r="BI438" s="34"/>
      <c r="BJ438" s="34"/>
      <c r="BK438" s="34"/>
      <c r="BL438" s="34"/>
      <c r="BM438" s="34"/>
      <c r="BN438" s="34"/>
      <c r="BO438" s="34"/>
      <c r="BP438" s="34"/>
      <c r="BQ438" s="34"/>
      <c r="BR438" s="34"/>
      <c r="BS438" s="34"/>
      <c r="BT438" s="34"/>
      <c r="BU438" s="34"/>
      <c r="BV438" s="34"/>
      <c r="BW438" s="34"/>
      <c r="BX438" s="34"/>
      <c r="BY438" s="34"/>
      <c r="BZ438" s="34"/>
    </row>
    <row r="439" spans="7:78"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6"/>
      <c r="AD439" s="36"/>
      <c r="AE439" s="34"/>
      <c r="AF439" s="34"/>
      <c r="AG439" s="34"/>
      <c r="AH439" s="34"/>
      <c r="AI439" s="34"/>
      <c r="AJ439" s="34"/>
      <c r="AK439" s="34"/>
      <c r="AL439" s="34"/>
      <c r="AM439" s="34"/>
      <c r="AN439" s="34"/>
      <c r="AO439" s="34"/>
      <c r="AP439" s="34"/>
      <c r="AQ439" s="34"/>
      <c r="AR439" s="34"/>
      <c r="AS439" s="34"/>
      <c r="AT439" s="34"/>
      <c r="AU439" s="34"/>
      <c r="AV439" s="34"/>
      <c r="AW439" s="34"/>
      <c r="AX439" s="34"/>
      <c r="AY439" s="34"/>
      <c r="AZ439" s="34"/>
      <c r="BA439" s="34"/>
      <c r="BB439" s="34"/>
      <c r="BC439" s="34"/>
      <c r="BD439" s="34"/>
      <c r="BE439" s="34"/>
      <c r="BF439" s="34"/>
      <c r="BG439" s="34"/>
      <c r="BH439" s="34"/>
      <c r="BI439" s="34"/>
      <c r="BJ439" s="34"/>
      <c r="BK439" s="34"/>
      <c r="BL439" s="34"/>
      <c r="BM439" s="34"/>
      <c r="BN439" s="34"/>
      <c r="BO439" s="34"/>
      <c r="BP439" s="34"/>
      <c r="BQ439" s="34"/>
      <c r="BR439" s="34"/>
      <c r="BS439" s="34"/>
      <c r="BT439" s="34"/>
      <c r="BU439" s="34"/>
      <c r="BV439" s="34"/>
      <c r="BW439" s="34"/>
      <c r="BX439" s="34"/>
      <c r="BY439" s="34"/>
      <c r="BZ439" s="34"/>
    </row>
    <row r="440" spans="7:78"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  <c r="AA440" s="34"/>
      <c r="AB440" s="34"/>
      <c r="AC440" s="36"/>
      <c r="AD440" s="36"/>
      <c r="AE440" s="34"/>
      <c r="AF440" s="34"/>
      <c r="AG440" s="34"/>
      <c r="AH440" s="34"/>
      <c r="AI440" s="34"/>
      <c r="AJ440" s="34"/>
      <c r="AK440" s="34"/>
      <c r="AL440" s="34"/>
      <c r="AM440" s="34"/>
      <c r="AN440" s="34"/>
      <c r="AO440" s="34"/>
      <c r="AP440" s="34"/>
      <c r="AQ440" s="34"/>
      <c r="AR440" s="34"/>
      <c r="AS440" s="34"/>
      <c r="AT440" s="34"/>
      <c r="AU440" s="34"/>
      <c r="AV440" s="34"/>
      <c r="AW440" s="34"/>
      <c r="AX440" s="34"/>
      <c r="AY440" s="34"/>
      <c r="AZ440" s="34"/>
      <c r="BA440" s="34"/>
      <c r="BB440" s="34"/>
      <c r="BC440" s="34"/>
      <c r="BD440" s="34"/>
      <c r="BE440" s="34"/>
      <c r="BF440" s="34"/>
      <c r="BG440" s="34"/>
      <c r="BH440" s="34"/>
      <c r="BI440" s="34"/>
      <c r="BJ440" s="34"/>
      <c r="BK440" s="34"/>
      <c r="BL440" s="34"/>
      <c r="BM440" s="34"/>
      <c r="BN440" s="34"/>
      <c r="BO440" s="34"/>
      <c r="BP440" s="34"/>
      <c r="BQ440" s="34"/>
      <c r="BR440" s="34"/>
      <c r="BS440" s="34"/>
      <c r="BT440" s="34"/>
      <c r="BU440" s="34"/>
      <c r="BV440" s="34"/>
      <c r="BW440" s="34"/>
      <c r="BX440" s="34"/>
      <c r="BY440" s="34"/>
      <c r="BZ440" s="34"/>
    </row>
    <row r="441" spans="7:78"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  <c r="AA441" s="34"/>
      <c r="AB441" s="34"/>
      <c r="AC441" s="36"/>
      <c r="AD441" s="36"/>
      <c r="AE441" s="34"/>
      <c r="AF441" s="34"/>
      <c r="AG441" s="34"/>
      <c r="AH441" s="34"/>
      <c r="AI441" s="34"/>
      <c r="AJ441" s="34"/>
      <c r="AK441" s="34"/>
      <c r="AL441" s="34"/>
      <c r="AM441" s="34"/>
      <c r="AN441" s="34"/>
      <c r="AO441" s="34"/>
      <c r="AP441" s="34"/>
      <c r="AQ441" s="34"/>
      <c r="AR441" s="34"/>
      <c r="AS441" s="34"/>
      <c r="AT441" s="34"/>
      <c r="AU441" s="34"/>
      <c r="AV441" s="34"/>
      <c r="AW441" s="34"/>
      <c r="AX441" s="34"/>
      <c r="AY441" s="34"/>
      <c r="AZ441" s="34"/>
      <c r="BA441" s="34"/>
      <c r="BB441" s="34"/>
      <c r="BC441" s="34"/>
      <c r="BD441" s="34"/>
      <c r="BE441" s="34"/>
      <c r="BF441" s="34"/>
      <c r="BG441" s="34"/>
      <c r="BH441" s="34"/>
      <c r="BI441" s="34"/>
      <c r="BJ441" s="34"/>
      <c r="BK441" s="34"/>
      <c r="BL441" s="34"/>
      <c r="BM441" s="34"/>
      <c r="BN441" s="34"/>
      <c r="BO441" s="34"/>
      <c r="BP441" s="34"/>
      <c r="BQ441" s="34"/>
      <c r="BR441" s="34"/>
      <c r="BS441" s="34"/>
      <c r="BT441" s="34"/>
      <c r="BU441" s="34"/>
      <c r="BV441" s="34"/>
      <c r="BW441" s="34"/>
      <c r="BX441" s="34"/>
      <c r="BY441" s="34"/>
      <c r="BZ441" s="34"/>
    </row>
    <row r="442" spans="7:78"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  <c r="AA442" s="34"/>
      <c r="AB442" s="34"/>
      <c r="AC442" s="36"/>
      <c r="AD442" s="36"/>
      <c r="AE442" s="34"/>
      <c r="AF442" s="34"/>
      <c r="AG442" s="34"/>
      <c r="AH442" s="34"/>
      <c r="AI442" s="34"/>
      <c r="AJ442" s="34"/>
      <c r="AK442" s="34"/>
      <c r="AL442" s="34"/>
      <c r="AM442" s="34"/>
      <c r="AN442" s="34"/>
      <c r="AO442" s="34"/>
      <c r="AP442" s="34"/>
      <c r="AQ442" s="34"/>
      <c r="AR442" s="34"/>
      <c r="AS442" s="34"/>
      <c r="AT442" s="34"/>
      <c r="AU442" s="34"/>
      <c r="AV442" s="34"/>
      <c r="AW442" s="34"/>
      <c r="AX442" s="34"/>
      <c r="AY442" s="34"/>
      <c r="AZ442" s="34"/>
      <c r="BA442" s="34"/>
      <c r="BB442" s="34"/>
      <c r="BC442" s="34"/>
      <c r="BD442" s="34"/>
      <c r="BE442" s="34"/>
      <c r="BF442" s="34"/>
      <c r="BG442" s="34"/>
      <c r="BH442" s="34"/>
      <c r="BI442" s="34"/>
      <c r="BJ442" s="34"/>
      <c r="BK442" s="34"/>
      <c r="BL442" s="34"/>
      <c r="BM442" s="34"/>
      <c r="BN442" s="34"/>
      <c r="BO442" s="34"/>
      <c r="BP442" s="34"/>
      <c r="BQ442" s="34"/>
      <c r="BR442" s="34"/>
      <c r="BS442" s="34"/>
      <c r="BT442" s="34"/>
      <c r="BU442" s="34"/>
      <c r="BV442" s="34"/>
      <c r="BW442" s="34"/>
      <c r="BX442" s="34"/>
      <c r="BY442" s="34"/>
      <c r="BZ442" s="34"/>
    </row>
    <row r="443" spans="7:78"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6"/>
      <c r="AD443" s="36"/>
      <c r="AE443" s="34"/>
      <c r="AF443" s="34"/>
      <c r="AG443" s="34"/>
      <c r="AH443" s="34"/>
      <c r="AI443" s="34"/>
      <c r="AJ443" s="34"/>
      <c r="AK443" s="34"/>
      <c r="AL443" s="34"/>
      <c r="AM443" s="34"/>
      <c r="AN443" s="34"/>
      <c r="AO443" s="34"/>
      <c r="AP443" s="34"/>
      <c r="AQ443" s="34"/>
      <c r="AR443" s="34"/>
      <c r="AS443" s="34"/>
      <c r="AT443" s="34"/>
      <c r="AU443" s="34"/>
      <c r="AV443" s="34"/>
      <c r="AW443" s="34"/>
      <c r="AX443" s="34"/>
      <c r="AY443" s="34"/>
      <c r="AZ443" s="34"/>
      <c r="BA443" s="34"/>
      <c r="BB443" s="34"/>
      <c r="BC443" s="34"/>
      <c r="BD443" s="34"/>
      <c r="BE443" s="34"/>
      <c r="BF443" s="34"/>
      <c r="BG443" s="34"/>
      <c r="BH443" s="34"/>
      <c r="BI443" s="34"/>
      <c r="BJ443" s="34"/>
      <c r="BK443" s="34"/>
      <c r="BL443" s="34"/>
      <c r="BM443" s="34"/>
      <c r="BN443" s="34"/>
      <c r="BO443" s="34"/>
      <c r="BP443" s="34"/>
      <c r="BQ443" s="34"/>
      <c r="BR443" s="34"/>
      <c r="BS443" s="34"/>
      <c r="BT443" s="34"/>
      <c r="BU443" s="34"/>
      <c r="BV443" s="34"/>
      <c r="BW443" s="34"/>
      <c r="BX443" s="34"/>
      <c r="BY443" s="34"/>
      <c r="BZ443" s="34"/>
    </row>
    <row r="444" spans="7:78"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6"/>
      <c r="AD444" s="36"/>
      <c r="AE444" s="34"/>
      <c r="AF444" s="34"/>
      <c r="AG444" s="34"/>
      <c r="AH444" s="34"/>
      <c r="AI444" s="34"/>
      <c r="AJ444" s="34"/>
      <c r="AK444" s="34"/>
      <c r="AL444" s="34"/>
      <c r="AM444" s="34"/>
      <c r="AN444" s="34"/>
      <c r="AO444" s="34"/>
      <c r="AP444" s="34"/>
      <c r="AQ444" s="34"/>
      <c r="AR444" s="34"/>
      <c r="AS444" s="34"/>
      <c r="AT444" s="34"/>
      <c r="AU444" s="34"/>
      <c r="AV444" s="34"/>
      <c r="AW444" s="34"/>
      <c r="AX444" s="34"/>
      <c r="AY444" s="34"/>
      <c r="AZ444" s="34"/>
      <c r="BA444" s="34"/>
      <c r="BB444" s="34"/>
      <c r="BC444" s="34"/>
      <c r="BD444" s="34"/>
      <c r="BE444" s="34"/>
      <c r="BF444" s="34"/>
      <c r="BG444" s="34"/>
      <c r="BH444" s="34"/>
      <c r="BI444" s="34"/>
      <c r="BJ444" s="34"/>
      <c r="BK444" s="34"/>
      <c r="BL444" s="34"/>
      <c r="BM444" s="34"/>
      <c r="BN444" s="34"/>
      <c r="BO444" s="34"/>
      <c r="BP444" s="34"/>
      <c r="BQ444" s="34"/>
      <c r="BR444" s="34"/>
      <c r="BS444" s="34"/>
      <c r="BT444" s="34"/>
      <c r="BU444" s="34"/>
      <c r="BV444" s="34"/>
      <c r="BW444" s="34"/>
      <c r="BX444" s="34"/>
      <c r="BY444" s="34"/>
      <c r="BZ444" s="34"/>
    </row>
    <row r="445" spans="7:78"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  <c r="AA445" s="34"/>
      <c r="AB445" s="34"/>
      <c r="AC445" s="36"/>
      <c r="AD445" s="36"/>
      <c r="AE445" s="34"/>
      <c r="AF445" s="34"/>
      <c r="AG445" s="34"/>
      <c r="AH445" s="34"/>
      <c r="AI445" s="34"/>
      <c r="AJ445" s="34"/>
      <c r="AK445" s="34"/>
      <c r="AL445" s="34"/>
      <c r="AM445" s="34"/>
      <c r="AN445" s="34"/>
      <c r="AO445" s="34"/>
      <c r="AP445" s="34"/>
      <c r="AQ445" s="34"/>
      <c r="AR445" s="34"/>
      <c r="AS445" s="34"/>
      <c r="AT445" s="34"/>
      <c r="AU445" s="34"/>
      <c r="AV445" s="34"/>
      <c r="AW445" s="34"/>
      <c r="AX445" s="34"/>
      <c r="AY445" s="34"/>
      <c r="AZ445" s="34"/>
      <c r="BA445" s="34"/>
      <c r="BB445" s="34"/>
      <c r="BC445" s="34"/>
      <c r="BD445" s="34"/>
      <c r="BE445" s="34"/>
      <c r="BF445" s="34"/>
      <c r="BG445" s="34"/>
      <c r="BH445" s="34"/>
      <c r="BI445" s="34"/>
      <c r="BJ445" s="34"/>
      <c r="BK445" s="34"/>
      <c r="BL445" s="34"/>
      <c r="BM445" s="34"/>
      <c r="BN445" s="34"/>
      <c r="BO445" s="34"/>
      <c r="BP445" s="34"/>
      <c r="BQ445" s="34"/>
      <c r="BR445" s="34"/>
      <c r="BS445" s="34"/>
      <c r="BT445" s="34"/>
      <c r="BU445" s="34"/>
      <c r="BV445" s="34"/>
      <c r="BW445" s="34"/>
      <c r="BX445" s="34"/>
      <c r="BY445" s="34"/>
      <c r="BZ445" s="34"/>
    </row>
    <row r="446" spans="7:78"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  <c r="AA446" s="34"/>
      <c r="AB446" s="34"/>
      <c r="AC446" s="36"/>
      <c r="AD446" s="36"/>
      <c r="AE446" s="34"/>
      <c r="AF446" s="34"/>
      <c r="AG446" s="34"/>
      <c r="AH446" s="34"/>
      <c r="AI446" s="34"/>
      <c r="AJ446" s="34"/>
      <c r="AK446" s="34"/>
      <c r="AL446" s="34"/>
      <c r="AM446" s="34"/>
      <c r="AN446" s="34"/>
      <c r="AO446" s="34"/>
      <c r="AP446" s="34"/>
      <c r="AQ446" s="34"/>
      <c r="AR446" s="34"/>
      <c r="AS446" s="34"/>
      <c r="AT446" s="34"/>
      <c r="AU446" s="34"/>
      <c r="AV446" s="34"/>
      <c r="AW446" s="34"/>
      <c r="AX446" s="34"/>
      <c r="AY446" s="34"/>
      <c r="AZ446" s="34"/>
      <c r="BA446" s="34"/>
      <c r="BB446" s="34"/>
      <c r="BC446" s="34"/>
      <c r="BD446" s="34"/>
      <c r="BE446" s="34"/>
      <c r="BF446" s="34"/>
      <c r="BG446" s="34"/>
      <c r="BH446" s="34"/>
      <c r="BI446" s="34"/>
      <c r="BJ446" s="34"/>
      <c r="BK446" s="34"/>
      <c r="BL446" s="34"/>
      <c r="BM446" s="34"/>
      <c r="BN446" s="34"/>
      <c r="BO446" s="34"/>
      <c r="BP446" s="34"/>
      <c r="BQ446" s="34"/>
      <c r="BR446" s="34"/>
      <c r="BS446" s="34"/>
      <c r="BT446" s="34"/>
      <c r="BU446" s="34"/>
      <c r="BV446" s="34"/>
      <c r="BW446" s="34"/>
      <c r="BX446" s="34"/>
      <c r="BY446" s="34"/>
      <c r="BZ446" s="34"/>
    </row>
    <row r="447" spans="7:78"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6"/>
      <c r="AD447" s="36"/>
      <c r="AE447" s="34"/>
      <c r="AF447" s="34"/>
      <c r="AG447" s="34"/>
      <c r="AH447" s="34"/>
      <c r="AI447" s="34"/>
      <c r="AJ447" s="34"/>
      <c r="AK447" s="34"/>
      <c r="AL447" s="34"/>
      <c r="AM447" s="34"/>
      <c r="AN447" s="34"/>
      <c r="AO447" s="34"/>
      <c r="AP447" s="34"/>
      <c r="AQ447" s="34"/>
      <c r="AR447" s="34"/>
      <c r="AS447" s="34"/>
      <c r="AT447" s="34"/>
      <c r="AU447" s="34"/>
      <c r="AV447" s="34"/>
      <c r="AW447" s="34"/>
      <c r="AX447" s="34"/>
      <c r="AY447" s="34"/>
      <c r="AZ447" s="34"/>
      <c r="BA447" s="34"/>
      <c r="BB447" s="34"/>
      <c r="BC447" s="34"/>
      <c r="BD447" s="34"/>
      <c r="BE447" s="34"/>
      <c r="BF447" s="34"/>
      <c r="BG447" s="34"/>
      <c r="BH447" s="34"/>
      <c r="BI447" s="34"/>
      <c r="BJ447" s="34"/>
      <c r="BK447" s="34"/>
      <c r="BL447" s="34"/>
      <c r="BM447" s="34"/>
      <c r="BN447" s="34"/>
      <c r="BO447" s="34"/>
      <c r="BP447" s="34"/>
      <c r="BQ447" s="34"/>
      <c r="BR447" s="34"/>
      <c r="BS447" s="34"/>
      <c r="BT447" s="34"/>
      <c r="BU447" s="34"/>
      <c r="BV447" s="34"/>
      <c r="BW447" s="34"/>
      <c r="BX447" s="34"/>
      <c r="BY447" s="34"/>
      <c r="BZ447" s="34"/>
    </row>
    <row r="448" spans="7:78"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  <c r="AA448" s="34"/>
      <c r="AB448" s="34"/>
      <c r="AC448" s="36"/>
      <c r="AD448" s="36"/>
      <c r="AE448" s="34"/>
      <c r="AF448" s="34"/>
      <c r="AG448" s="34"/>
      <c r="AH448" s="34"/>
      <c r="AI448" s="34"/>
      <c r="AJ448" s="34"/>
      <c r="AK448" s="34"/>
      <c r="AL448" s="34"/>
      <c r="AM448" s="34"/>
      <c r="AN448" s="34"/>
      <c r="AO448" s="34"/>
      <c r="AP448" s="34"/>
      <c r="AQ448" s="34"/>
      <c r="AR448" s="34"/>
      <c r="AS448" s="34"/>
      <c r="AT448" s="34"/>
      <c r="AU448" s="34"/>
      <c r="AV448" s="34"/>
      <c r="AW448" s="34"/>
      <c r="AX448" s="34"/>
      <c r="AY448" s="34"/>
      <c r="AZ448" s="34"/>
      <c r="BA448" s="34"/>
      <c r="BB448" s="34"/>
      <c r="BC448" s="34"/>
      <c r="BD448" s="34"/>
      <c r="BE448" s="34"/>
      <c r="BF448" s="34"/>
      <c r="BG448" s="34"/>
      <c r="BH448" s="34"/>
      <c r="BI448" s="34"/>
      <c r="BJ448" s="34"/>
      <c r="BK448" s="34"/>
      <c r="BL448" s="34"/>
      <c r="BM448" s="34"/>
      <c r="BN448" s="34"/>
      <c r="BO448" s="34"/>
      <c r="BP448" s="34"/>
      <c r="BQ448" s="34"/>
      <c r="BR448" s="34"/>
      <c r="BS448" s="34"/>
      <c r="BT448" s="34"/>
      <c r="BU448" s="34"/>
      <c r="BV448" s="34"/>
      <c r="BW448" s="34"/>
      <c r="BX448" s="34"/>
      <c r="BY448" s="34"/>
      <c r="BZ448" s="34"/>
    </row>
    <row r="449" spans="7:78"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6"/>
      <c r="AD449" s="36"/>
      <c r="AE449" s="34"/>
      <c r="AF449" s="34"/>
      <c r="AG449" s="34"/>
      <c r="AH449" s="34"/>
      <c r="AI449" s="34"/>
      <c r="AJ449" s="34"/>
      <c r="AK449" s="34"/>
      <c r="AL449" s="34"/>
      <c r="AM449" s="34"/>
      <c r="AN449" s="34"/>
      <c r="AO449" s="34"/>
      <c r="AP449" s="34"/>
      <c r="AQ449" s="34"/>
      <c r="AR449" s="34"/>
      <c r="AS449" s="34"/>
      <c r="AT449" s="34"/>
      <c r="AU449" s="34"/>
      <c r="AV449" s="34"/>
      <c r="AW449" s="34"/>
      <c r="AX449" s="34"/>
      <c r="AY449" s="34"/>
      <c r="AZ449" s="34"/>
      <c r="BA449" s="34"/>
      <c r="BB449" s="34"/>
      <c r="BC449" s="34"/>
      <c r="BD449" s="34"/>
      <c r="BE449" s="34"/>
      <c r="BF449" s="34"/>
      <c r="BG449" s="34"/>
      <c r="BH449" s="34"/>
      <c r="BI449" s="34"/>
      <c r="BJ449" s="34"/>
      <c r="BK449" s="34"/>
      <c r="BL449" s="34"/>
      <c r="BM449" s="34"/>
      <c r="BN449" s="34"/>
      <c r="BO449" s="34"/>
      <c r="BP449" s="34"/>
      <c r="BQ449" s="34"/>
      <c r="BR449" s="34"/>
      <c r="BS449" s="34"/>
      <c r="BT449" s="34"/>
      <c r="BU449" s="34"/>
      <c r="BV449" s="34"/>
      <c r="BW449" s="34"/>
      <c r="BX449" s="34"/>
      <c r="BY449" s="34"/>
      <c r="BZ449" s="34"/>
    </row>
    <row r="450" spans="7:78"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  <c r="AA450" s="34"/>
      <c r="AB450" s="34"/>
      <c r="AC450" s="36"/>
      <c r="AD450" s="36"/>
      <c r="AE450" s="34"/>
      <c r="AF450" s="34"/>
      <c r="AG450" s="34"/>
      <c r="AH450" s="34"/>
      <c r="AI450" s="34"/>
      <c r="AJ450" s="34"/>
      <c r="AK450" s="34"/>
      <c r="AL450" s="34"/>
      <c r="AM450" s="34"/>
      <c r="AN450" s="34"/>
      <c r="AO450" s="34"/>
      <c r="AP450" s="34"/>
      <c r="AQ450" s="34"/>
      <c r="AR450" s="34"/>
      <c r="AS450" s="34"/>
      <c r="AT450" s="34"/>
      <c r="AU450" s="34"/>
      <c r="AV450" s="34"/>
      <c r="AW450" s="34"/>
      <c r="AX450" s="34"/>
      <c r="AY450" s="34"/>
      <c r="AZ450" s="34"/>
      <c r="BA450" s="34"/>
      <c r="BB450" s="34"/>
      <c r="BC450" s="34"/>
      <c r="BD450" s="34"/>
      <c r="BE450" s="34"/>
      <c r="BF450" s="34"/>
      <c r="BG450" s="34"/>
      <c r="BH450" s="34"/>
      <c r="BI450" s="34"/>
      <c r="BJ450" s="34"/>
      <c r="BK450" s="34"/>
      <c r="BL450" s="34"/>
      <c r="BM450" s="34"/>
      <c r="BN450" s="34"/>
      <c r="BO450" s="34"/>
      <c r="BP450" s="34"/>
      <c r="BQ450" s="34"/>
      <c r="BR450" s="34"/>
      <c r="BS450" s="34"/>
      <c r="BT450" s="34"/>
      <c r="BU450" s="34"/>
      <c r="BV450" s="34"/>
      <c r="BW450" s="34"/>
      <c r="BX450" s="34"/>
      <c r="BY450" s="34"/>
      <c r="BZ450" s="34"/>
    </row>
    <row r="451" spans="7:78"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6"/>
      <c r="AD451" s="36"/>
      <c r="AE451" s="34"/>
      <c r="AF451" s="34"/>
      <c r="AG451" s="34"/>
      <c r="AH451" s="34"/>
      <c r="AI451" s="34"/>
      <c r="AJ451" s="34"/>
      <c r="AK451" s="34"/>
      <c r="AL451" s="34"/>
      <c r="AM451" s="34"/>
      <c r="AN451" s="34"/>
      <c r="AO451" s="34"/>
      <c r="AP451" s="34"/>
      <c r="AQ451" s="34"/>
      <c r="AR451" s="34"/>
      <c r="AS451" s="34"/>
      <c r="AT451" s="34"/>
      <c r="AU451" s="34"/>
      <c r="AV451" s="34"/>
      <c r="AW451" s="34"/>
      <c r="AX451" s="34"/>
      <c r="AY451" s="34"/>
      <c r="AZ451" s="34"/>
      <c r="BA451" s="34"/>
      <c r="BB451" s="34"/>
      <c r="BC451" s="34"/>
      <c r="BD451" s="34"/>
      <c r="BE451" s="34"/>
      <c r="BF451" s="34"/>
      <c r="BG451" s="34"/>
      <c r="BH451" s="34"/>
      <c r="BI451" s="34"/>
      <c r="BJ451" s="34"/>
      <c r="BK451" s="34"/>
      <c r="BL451" s="34"/>
      <c r="BM451" s="34"/>
      <c r="BN451" s="34"/>
      <c r="BO451" s="34"/>
      <c r="BP451" s="34"/>
      <c r="BQ451" s="34"/>
      <c r="BR451" s="34"/>
      <c r="BS451" s="34"/>
      <c r="BT451" s="34"/>
      <c r="BU451" s="34"/>
      <c r="BV451" s="34"/>
      <c r="BW451" s="34"/>
      <c r="BX451" s="34"/>
      <c r="BY451" s="34"/>
      <c r="BZ451" s="34"/>
    </row>
    <row r="452" spans="7:78"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6"/>
      <c r="AD452" s="36"/>
      <c r="AE452" s="34"/>
      <c r="AF452" s="34"/>
      <c r="AG452" s="34"/>
      <c r="AH452" s="34"/>
      <c r="AI452" s="34"/>
      <c r="AJ452" s="34"/>
      <c r="AK452" s="34"/>
      <c r="AL452" s="34"/>
      <c r="AM452" s="34"/>
      <c r="AN452" s="34"/>
      <c r="AO452" s="34"/>
      <c r="AP452" s="34"/>
      <c r="AQ452" s="34"/>
      <c r="AR452" s="34"/>
      <c r="AS452" s="34"/>
      <c r="AT452" s="34"/>
      <c r="AU452" s="34"/>
      <c r="AV452" s="34"/>
      <c r="AW452" s="34"/>
      <c r="AX452" s="34"/>
      <c r="AY452" s="34"/>
      <c r="AZ452" s="34"/>
      <c r="BA452" s="34"/>
      <c r="BB452" s="34"/>
      <c r="BC452" s="34"/>
      <c r="BD452" s="34"/>
      <c r="BE452" s="34"/>
      <c r="BF452" s="34"/>
      <c r="BG452" s="34"/>
      <c r="BH452" s="34"/>
      <c r="BI452" s="34"/>
      <c r="BJ452" s="34"/>
      <c r="BK452" s="34"/>
      <c r="BL452" s="34"/>
      <c r="BM452" s="34"/>
      <c r="BN452" s="34"/>
      <c r="BO452" s="34"/>
      <c r="BP452" s="34"/>
      <c r="BQ452" s="34"/>
      <c r="BR452" s="34"/>
      <c r="BS452" s="34"/>
      <c r="BT452" s="34"/>
      <c r="BU452" s="34"/>
      <c r="BV452" s="34"/>
      <c r="BW452" s="34"/>
      <c r="BX452" s="34"/>
      <c r="BY452" s="34"/>
      <c r="BZ452" s="34"/>
    </row>
    <row r="453" spans="7:78"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6"/>
      <c r="AD453" s="36"/>
      <c r="AE453" s="34"/>
      <c r="AF453" s="34"/>
      <c r="AG453" s="34"/>
      <c r="AH453" s="34"/>
      <c r="AI453" s="34"/>
      <c r="AJ453" s="34"/>
      <c r="AK453" s="34"/>
      <c r="AL453" s="34"/>
      <c r="AM453" s="34"/>
      <c r="AN453" s="34"/>
      <c r="AO453" s="34"/>
      <c r="AP453" s="34"/>
      <c r="AQ453" s="34"/>
      <c r="AR453" s="34"/>
      <c r="AS453" s="34"/>
      <c r="AT453" s="34"/>
      <c r="AU453" s="34"/>
      <c r="AV453" s="34"/>
      <c r="AW453" s="34"/>
      <c r="AX453" s="34"/>
      <c r="AY453" s="34"/>
      <c r="AZ453" s="34"/>
      <c r="BA453" s="34"/>
      <c r="BB453" s="34"/>
      <c r="BC453" s="34"/>
      <c r="BD453" s="34"/>
      <c r="BE453" s="34"/>
      <c r="BF453" s="34"/>
      <c r="BG453" s="34"/>
      <c r="BH453" s="34"/>
      <c r="BI453" s="34"/>
      <c r="BJ453" s="34"/>
      <c r="BK453" s="34"/>
      <c r="BL453" s="34"/>
      <c r="BM453" s="34"/>
      <c r="BN453" s="34"/>
      <c r="BO453" s="34"/>
      <c r="BP453" s="34"/>
      <c r="BQ453" s="34"/>
      <c r="BR453" s="34"/>
      <c r="BS453" s="34"/>
      <c r="BT453" s="34"/>
      <c r="BU453" s="34"/>
      <c r="BV453" s="34"/>
      <c r="BW453" s="34"/>
      <c r="BX453" s="34"/>
      <c r="BY453" s="34"/>
      <c r="BZ453" s="34"/>
    </row>
    <row r="454" spans="7:78"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6"/>
      <c r="AD454" s="36"/>
      <c r="AE454" s="34"/>
      <c r="AF454" s="34"/>
      <c r="AG454" s="34"/>
      <c r="AH454" s="34"/>
      <c r="AI454" s="34"/>
      <c r="AJ454" s="34"/>
      <c r="AK454" s="34"/>
      <c r="AL454" s="34"/>
      <c r="AM454" s="34"/>
      <c r="AN454" s="34"/>
      <c r="AO454" s="34"/>
      <c r="AP454" s="34"/>
      <c r="AQ454" s="34"/>
      <c r="AR454" s="34"/>
      <c r="AS454" s="34"/>
      <c r="AT454" s="34"/>
      <c r="AU454" s="34"/>
      <c r="AV454" s="34"/>
      <c r="AW454" s="34"/>
      <c r="AX454" s="34"/>
      <c r="AY454" s="34"/>
      <c r="AZ454" s="34"/>
      <c r="BA454" s="34"/>
      <c r="BB454" s="34"/>
      <c r="BC454" s="34"/>
      <c r="BD454" s="34"/>
      <c r="BE454" s="34"/>
      <c r="BF454" s="34"/>
      <c r="BG454" s="34"/>
      <c r="BH454" s="34"/>
      <c r="BI454" s="34"/>
      <c r="BJ454" s="34"/>
      <c r="BK454" s="34"/>
      <c r="BL454" s="34"/>
      <c r="BM454" s="34"/>
      <c r="BN454" s="34"/>
      <c r="BO454" s="34"/>
      <c r="BP454" s="34"/>
      <c r="BQ454" s="34"/>
      <c r="BR454" s="34"/>
      <c r="BS454" s="34"/>
      <c r="BT454" s="34"/>
      <c r="BU454" s="34"/>
      <c r="BV454" s="34"/>
      <c r="BW454" s="34"/>
      <c r="BX454" s="34"/>
      <c r="BY454" s="34"/>
      <c r="BZ454" s="34"/>
    </row>
    <row r="455" spans="7:78"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  <c r="AA455" s="34"/>
      <c r="AB455" s="34"/>
      <c r="AC455" s="36"/>
      <c r="AD455" s="36"/>
      <c r="AE455" s="34"/>
      <c r="AF455" s="34"/>
      <c r="AG455" s="34"/>
      <c r="AH455" s="34"/>
      <c r="AI455" s="34"/>
      <c r="AJ455" s="34"/>
      <c r="AK455" s="34"/>
      <c r="AL455" s="34"/>
      <c r="AM455" s="34"/>
      <c r="AN455" s="34"/>
      <c r="AO455" s="34"/>
      <c r="AP455" s="34"/>
      <c r="AQ455" s="34"/>
      <c r="AR455" s="34"/>
      <c r="AS455" s="34"/>
      <c r="AT455" s="34"/>
      <c r="AU455" s="34"/>
      <c r="AV455" s="34"/>
      <c r="AW455" s="34"/>
      <c r="AX455" s="34"/>
      <c r="AY455" s="34"/>
      <c r="AZ455" s="34"/>
      <c r="BA455" s="34"/>
      <c r="BB455" s="34"/>
      <c r="BC455" s="34"/>
      <c r="BD455" s="34"/>
      <c r="BE455" s="34"/>
      <c r="BF455" s="34"/>
      <c r="BG455" s="34"/>
      <c r="BH455" s="34"/>
      <c r="BI455" s="34"/>
      <c r="BJ455" s="34"/>
      <c r="BK455" s="34"/>
      <c r="BL455" s="34"/>
      <c r="BM455" s="34"/>
      <c r="BN455" s="34"/>
      <c r="BO455" s="34"/>
      <c r="BP455" s="34"/>
      <c r="BQ455" s="34"/>
      <c r="BR455" s="34"/>
      <c r="BS455" s="34"/>
      <c r="BT455" s="34"/>
      <c r="BU455" s="34"/>
      <c r="BV455" s="34"/>
      <c r="BW455" s="34"/>
      <c r="BX455" s="34"/>
      <c r="BY455" s="34"/>
      <c r="BZ455" s="34"/>
    </row>
    <row r="456" spans="7:78"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  <c r="AA456" s="34"/>
      <c r="AB456" s="34"/>
      <c r="AC456" s="36"/>
      <c r="AD456" s="36"/>
      <c r="AE456" s="34"/>
      <c r="AF456" s="34"/>
      <c r="AG456" s="34"/>
      <c r="AH456" s="34"/>
      <c r="AI456" s="34"/>
      <c r="AJ456" s="34"/>
      <c r="AK456" s="34"/>
      <c r="AL456" s="34"/>
      <c r="AM456" s="34"/>
      <c r="AN456" s="34"/>
      <c r="AO456" s="34"/>
      <c r="AP456" s="34"/>
      <c r="AQ456" s="34"/>
      <c r="AR456" s="34"/>
      <c r="AS456" s="34"/>
      <c r="AT456" s="34"/>
      <c r="AU456" s="34"/>
      <c r="AV456" s="34"/>
      <c r="AW456" s="34"/>
      <c r="AX456" s="34"/>
      <c r="AY456" s="34"/>
      <c r="AZ456" s="34"/>
      <c r="BA456" s="34"/>
      <c r="BB456" s="34"/>
      <c r="BC456" s="34"/>
      <c r="BD456" s="34"/>
      <c r="BE456" s="34"/>
      <c r="BF456" s="34"/>
      <c r="BG456" s="34"/>
      <c r="BH456" s="34"/>
      <c r="BI456" s="34"/>
      <c r="BJ456" s="34"/>
      <c r="BK456" s="34"/>
      <c r="BL456" s="34"/>
      <c r="BM456" s="34"/>
      <c r="BN456" s="34"/>
      <c r="BO456" s="34"/>
      <c r="BP456" s="34"/>
      <c r="BQ456" s="34"/>
      <c r="BR456" s="34"/>
      <c r="BS456" s="34"/>
      <c r="BT456" s="34"/>
      <c r="BU456" s="34"/>
      <c r="BV456" s="34"/>
      <c r="BW456" s="34"/>
      <c r="BX456" s="34"/>
      <c r="BY456" s="34"/>
      <c r="BZ456" s="34"/>
    </row>
    <row r="457" spans="7:78"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6"/>
      <c r="AD457" s="36"/>
      <c r="AE457" s="34"/>
      <c r="AF457" s="34"/>
      <c r="AG457" s="34"/>
      <c r="AH457" s="34"/>
      <c r="AI457" s="34"/>
      <c r="AJ457" s="34"/>
      <c r="AK457" s="34"/>
      <c r="AL457" s="34"/>
      <c r="AM457" s="34"/>
      <c r="AN457" s="34"/>
      <c r="AO457" s="34"/>
      <c r="AP457" s="34"/>
      <c r="AQ457" s="34"/>
      <c r="AR457" s="34"/>
      <c r="AS457" s="34"/>
      <c r="AT457" s="34"/>
      <c r="AU457" s="34"/>
      <c r="AV457" s="34"/>
      <c r="AW457" s="34"/>
      <c r="AX457" s="34"/>
      <c r="AY457" s="34"/>
      <c r="AZ457" s="34"/>
      <c r="BA457" s="34"/>
      <c r="BB457" s="34"/>
      <c r="BC457" s="34"/>
      <c r="BD457" s="34"/>
      <c r="BE457" s="34"/>
      <c r="BF457" s="34"/>
      <c r="BG457" s="34"/>
      <c r="BH457" s="34"/>
      <c r="BI457" s="34"/>
      <c r="BJ457" s="34"/>
      <c r="BK457" s="34"/>
      <c r="BL457" s="34"/>
      <c r="BM457" s="34"/>
      <c r="BN457" s="34"/>
      <c r="BO457" s="34"/>
      <c r="BP457" s="34"/>
      <c r="BQ457" s="34"/>
      <c r="BR457" s="34"/>
      <c r="BS457" s="34"/>
      <c r="BT457" s="34"/>
      <c r="BU457" s="34"/>
      <c r="BV457" s="34"/>
      <c r="BW457" s="34"/>
      <c r="BX457" s="34"/>
      <c r="BY457" s="34"/>
      <c r="BZ457" s="34"/>
    </row>
    <row r="458" spans="7:78"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  <c r="AA458" s="34"/>
      <c r="AB458" s="34"/>
      <c r="AC458" s="36"/>
      <c r="AD458" s="36"/>
      <c r="AE458" s="34"/>
      <c r="AF458" s="34"/>
      <c r="AG458" s="34"/>
      <c r="AH458" s="34"/>
      <c r="AI458" s="34"/>
      <c r="AJ458" s="34"/>
      <c r="AK458" s="34"/>
      <c r="AL458" s="34"/>
      <c r="AM458" s="34"/>
      <c r="AN458" s="34"/>
      <c r="AO458" s="34"/>
      <c r="AP458" s="34"/>
      <c r="AQ458" s="34"/>
      <c r="AR458" s="34"/>
      <c r="AS458" s="34"/>
      <c r="AT458" s="34"/>
      <c r="AU458" s="34"/>
      <c r="AV458" s="34"/>
      <c r="AW458" s="34"/>
      <c r="AX458" s="34"/>
      <c r="AY458" s="34"/>
      <c r="AZ458" s="34"/>
      <c r="BA458" s="34"/>
      <c r="BB458" s="34"/>
      <c r="BC458" s="34"/>
      <c r="BD458" s="34"/>
      <c r="BE458" s="34"/>
      <c r="BF458" s="34"/>
      <c r="BG458" s="34"/>
      <c r="BH458" s="34"/>
      <c r="BI458" s="34"/>
      <c r="BJ458" s="34"/>
      <c r="BK458" s="34"/>
      <c r="BL458" s="34"/>
      <c r="BM458" s="34"/>
      <c r="BN458" s="34"/>
      <c r="BO458" s="34"/>
      <c r="BP458" s="34"/>
      <c r="BQ458" s="34"/>
      <c r="BR458" s="34"/>
      <c r="BS458" s="34"/>
      <c r="BT458" s="34"/>
      <c r="BU458" s="34"/>
      <c r="BV458" s="34"/>
      <c r="BW458" s="34"/>
      <c r="BX458" s="34"/>
      <c r="BY458" s="34"/>
      <c r="BZ458" s="34"/>
    </row>
    <row r="459" spans="7:78"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6"/>
      <c r="AD459" s="36"/>
      <c r="AE459" s="34"/>
      <c r="AF459" s="34"/>
      <c r="AG459" s="34"/>
      <c r="AH459" s="34"/>
      <c r="AI459" s="34"/>
      <c r="AJ459" s="34"/>
      <c r="AK459" s="34"/>
      <c r="AL459" s="34"/>
      <c r="AM459" s="34"/>
      <c r="AN459" s="34"/>
      <c r="AO459" s="34"/>
      <c r="AP459" s="34"/>
      <c r="AQ459" s="34"/>
      <c r="AR459" s="34"/>
      <c r="AS459" s="34"/>
      <c r="AT459" s="34"/>
      <c r="AU459" s="34"/>
      <c r="AV459" s="34"/>
      <c r="AW459" s="34"/>
      <c r="AX459" s="34"/>
      <c r="AY459" s="34"/>
      <c r="AZ459" s="34"/>
      <c r="BA459" s="34"/>
      <c r="BB459" s="34"/>
      <c r="BC459" s="34"/>
      <c r="BD459" s="34"/>
      <c r="BE459" s="34"/>
      <c r="BF459" s="34"/>
      <c r="BG459" s="34"/>
      <c r="BH459" s="34"/>
      <c r="BI459" s="34"/>
      <c r="BJ459" s="34"/>
      <c r="BK459" s="34"/>
      <c r="BL459" s="34"/>
      <c r="BM459" s="34"/>
      <c r="BN459" s="34"/>
      <c r="BO459" s="34"/>
      <c r="BP459" s="34"/>
      <c r="BQ459" s="34"/>
      <c r="BR459" s="34"/>
      <c r="BS459" s="34"/>
      <c r="BT459" s="34"/>
      <c r="BU459" s="34"/>
      <c r="BV459" s="34"/>
      <c r="BW459" s="34"/>
      <c r="BX459" s="34"/>
      <c r="BY459" s="34"/>
      <c r="BZ459" s="34"/>
    </row>
    <row r="460" spans="7:78"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  <c r="AA460" s="34"/>
      <c r="AB460" s="34"/>
      <c r="AC460" s="36"/>
      <c r="AD460" s="36"/>
      <c r="AE460" s="34"/>
      <c r="AF460" s="34"/>
      <c r="AG460" s="34"/>
      <c r="AH460" s="34"/>
      <c r="AI460" s="34"/>
      <c r="AJ460" s="34"/>
      <c r="AK460" s="34"/>
      <c r="AL460" s="34"/>
      <c r="AM460" s="34"/>
      <c r="AN460" s="34"/>
      <c r="AO460" s="34"/>
      <c r="AP460" s="34"/>
      <c r="AQ460" s="34"/>
      <c r="AR460" s="34"/>
      <c r="AS460" s="34"/>
      <c r="AT460" s="34"/>
      <c r="AU460" s="34"/>
      <c r="AV460" s="34"/>
      <c r="AW460" s="34"/>
      <c r="AX460" s="34"/>
      <c r="AY460" s="34"/>
      <c r="AZ460" s="34"/>
      <c r="BA460" s="34"/>
      <c r="BB460" s="34"/>
      <c r="BC460" s="34"/>
      <c r="BD460" s="34"/>
      <c r="BE460" s="34"/>
      <c r="BF460" s="34"/>
      <c r="BG460" s="34"/>
      <c r="BH460" s="34"/>
      <c r="BI460" s="34"/>
      <c r="BJ460" s="34"/>
      <c r="BK460" s="34"/>
      <c r="BL460" s="34"/>
      <c r="BM460" s="34"/>
      <c r="BN460" s="34"/>
      <c r="BO460" s="34"/>
      <c r="BP460" s="34"/>
      <c r="BQ460" s="34"/>
      <c r="BR460" s="34"/>
      <c r="BS460" s="34"/>
      <c r="BT460" s="34"/>
      <c r="BU460" s="34"/>
      <c r="BV460" s="34"/>
      <c r="BW460" s="34"/>
      <c r="BX460" s="34"/>
      <c r="BY460" s="34"/>
      <c r="BZ460" s="34"/>
    </row>
    <row r="461" spans="7:78"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  <c r="AA461" s="34"/>
      <c r="AB461" s="34"/>
      <c r="AC461" s="36"/>
      <c r="AD461" s="36"/>
      <c r="AE461" s="34"/>
      <c r="AF461" s="34"/>
      <c r="AG461" s="34"/>
      <c r="AH461" s="34"/>
      <c r="AI461" s="34"/>
      <c r="AJ461" s="34"/>
      <c r="AK461" s="34"/>
      <c r="AL461" s="34"/>
      <c r="AM461" s="34"/>
      <c r="AN461" s="34"/>
      <c r="AO461" s="34"/>
      <c r="AP461" s="34"/>
      <c r="AQ461" s="34"/>
      <c r="AR461" s="34"/>
      <c r="AS461" s="34"/>
      <c r="AT461" s="34"/>
      <c r="AU461" s="34"/>
      <c r="AV461" s="34"/>
      <c r="AW461" s="34"/>
      <c r="AX461" s="34"/>
      <c r="AY461" s="34"/>
      <c r="AZ461" s="34"/>
      <c r="BA461" s="34"/>
      <c r="BB461" s="34"/>
      <c r="BC461" s="34"/>
      <c r="BD461" s="34"/>
      <c r="BE461" s="34"/>
      <c r="BF461" s="34"/>
      <c r="BG461" s="34"/>
      <c r="BH461" s="34"/>
      <c r="BI461" s="34"/>
      <c r="BJ461" s="34"/>
      <c r="BK461" s="34"/>
      <c r="BL461" s="34"/>
      <c r="BM461" s="34"/>
      <c r="BN461" s="34"/>
      <c r="BO461" s="34"/>
      <c r="BP461" s="34"/>
      <c r="BQ461" s="34"/>
      <c r="BR461" s="34"/>
      <c r="BS461" s="34"/>
      <c r="BT461" s="34"/>
      <c r="BU461" s="34"/>
      <c r="BV461" s="34"/>
      <c r="BW461" s="34"/>
      <c r="BX461" s="34"/>
      <c r="BY461" s="34"/>
      <c r="BZ461" s="34"/>
    </row>
    <row r="462" spans="7:78"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6"/>
      <c r="AD462" s="36"/>
      <c r="AE462" s="34"/>
      <c r="AF462" s="34"/>
      <c r="AG462" s="34"/>
      <c r="AH462" s="34"/>
      <c r="AI462" s="34"/>
      <c r="AJ462" s="34"/>
      <c r="AK462" s="34"/>
      <c r="AL462" s="34"/>
      <c r="AM462" s="34"/>
      <c r="AN462" s="34"/>
      <c r="AO462" s="34"/>
      <c r="AP462" s="34"/>
      <c r="AQ462" s="34"/>
      <c r="AR462" s="34"/>
      <c r="AS462" s="34"/>
      <c r="AT462" s="34"/>
      <c r="AU462" s="34"/>
      <c r="AV462" s="34"/>
      <c r="AW462" s="34"/>
      <c r="AX462" s="34"/>
      <c r="AY462" s="34"/>
      <c r="AZ462" s="34"/>
      <c r="BA462" s="34"/>
      <c r="BB462" s="34"/>
      <c r="BC462" s="34"/>
      <c r="BD462" s="34"/>
      <c r="BE462" s="34"/>
      <c r="BF462" s="34"/>
      <c r="BG462" s="34"/>
      <c r="BH462" s="34"/>
      <c r="BI462" s="34"/>
      <c r="BJ462" s="34"/>
      <c r="BK462" s="34"/>
      <c r="BL462" s="34"/>
      <c r="BM462" s="34"/>
      <c r="BN462" s="34"/>
      <c r="BO462" s="34"/>
      <c r="BP462" s="34"/>
      <c r="BQ462" s="34"/>
      <c r="BR462" s="34"/>
      <c r="BS462" s="34"/>
      <c r="BT462" s="34"/>
      <c r="BU462" s="34"/>
      <c r="BV462" s="34"/>
      <c r="BW462" s="34"/>
      <c r="BX462" s="34"/>
      <c r="BY462" s="34"/>
      <c r="BZ462" s="34"/>
    </row>
    <row r="463" spans="7:78"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  <c r="AA463" s="34"/>
      <c r="AB463" s="34"/>
      <c r="AC463" s="36"/>
      <c r="AD463" s="36"/>
      <c r="AE463" s="34"/>
      <c r="AF463" s="34"/>
      <c r="AG463" s="34"/>
      <c r="AH463" s="34"/>
      <c r="AI463" s="34"/>
      <c r="AJ463" s="34"/>
      <c r="AK463" s="34"/>
      <c r="AL463" s="34"/>
      <c r="AM463" s="34"/>
      <c r="AN463" s="34"/>
      <c r="AO463" s="34"/>
      <c r="AP463" s="34"/>
      <c r="AQ463" s="34"/>
      <c r="AR463" s="34"/>
      <c r="AS463" s="34"/>
      <c r="AT463" s="34"/>
      <c r="AU463" s="34"/>
      <c r="AV463" s="34"/>
      <c r="AW463" s="34"/>
      <c r="AX463" s="34"/>
      <c r="AY463" s="34"/>
      <c r="AZ463" s="34"/>
      <c r="BA463" s="34"/>
      <c r="BB463" s="34"/>
      <c r="BC463" s="34"/>
      <c r="BD463" s="34"/>
      <c r="BE463" s="34"/>
      <c r="BF463" s="34"/>
      <c r="BG463" s="34"/>
      <c r="BH463" s="34"/>
      <c r="BI463" s="34"/>
      <c r="BJ463" s="34"/>
      <c r="BK463" s="34"/>
      <c r="BL463" s="34"/>
      <c r="BM463" s="34"/>
      <c r="BN463" s="34"/>
      <c r="BO463" s="34"/>
      <c r="BP463" s="34"/>
      <c r="BQ463" s="34"/>
      <c r="BR463" s="34"/>
      <c r="BS463" s="34"/>
      <c r="BT463" s="34"/>
      <c r="BU463" s="34"/>
      <c r="BV463" s="34"/>
      <c r="BW463" s="34"/>
      <c r="BX463" s="34"/>
      <c r="BY463" s="34"/>
      <c r="BZ463" s="34"/>
    </row>
    <row r="464" spans="7:78"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6"/>
      <c r="AD464" s="36"/>
      <c r="AE464" s="34"/>
      <c r="AF464" s="34"/>
      <c r="AG464" s="34"/>
      <c r="AH464" s="34"/>
      <c r="AI464" s="34"/>
      <c r="AJ464" s="34"/>
      <c r="AK464" s="34"/>
      <c r="AL464" s="34"/>
      <c r="AM464" s="34"/>
      <c r="AN464" s="34"/>
      <c r="AO464" s="34"/>
      <c r="AP464" s="34"/>
      <c r="AQ464" s="34"/>
      <c r="AR464" s="34"/>
      <c r="AS464" s="34"/>
      <c r="AT464" s="34"/>
      <c r="AU464" s="34"/>
      <c r="AV464" s="34"/>
      <c r="AW464" s="34"/>
      <c r="AX464" s="34"/>
      <c r="AY464" s="34"/>
      <c r="AZ464" s="34"/>
      <c r="BA464" s="34"/>
      <c r="BB464" s="34"/>
      <c r="BC464" s="34"/>
      <c r="BD464" s="34"/>
      <c r="BE464" s="34"/>
      <c r="BF464" s="34"/>
      <c r="BG464" s="34"/>
      <c r="BH464" s="34"/>
      <c r="BI464" s="34"/>
      <c r="BJ464" s="34"/>
      <c r="BK464" s="34"/>
      <c r="BL464" s="34"/>
      <c r="BM464" s="34"/>
      <c r="BN464" s="34"/>
      <c r="BO464" s="34"/>
      <c r="BP464" s="34"/>
      <c r="BQ464" s="34"/>
      <c r="BR464" s="34"/>
      <c r="BS464" s="34"/>
      <c r="BT464" s="34"/>
      <c r="BU464" s="34"/>
      <c r="BV464" s="34"/>
      <c r="BW464" s="34"/>
      <c r="BX464" s="34"/>
      <c r="BY464" s="34"/>
      <c r="BZ464" s="34"/>
    </row>
    <row r="465" spans="7:78"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6"/>
      <c r="AD465" s="36"/>
      <c r="AE465" s="34"/>
      <c r="AF465" s="34"/>
      <c r="AG465" s="34"/>
      <c r="AH465" s="34"/>
      <c r="AI465" s="34"/>
      <c r="AJ465" s="34"/>
      <c r="AK465" s="34"/>
      <c r="AL465" s="34"/>
      <c r="AM465" s="34"/>
      <c r="AN465" s="34"/>
      <c r="AO465" s="34"/>
      <c r="AP465" s="34"/>
      <c r="AQ465" s="34"/>
      <c r="AR465" s="34"/>
      <c r="AS465" s="34"/>
      <c r="AT465" s="34"/>
      <c r="AU465" s="34"/>
      <c r="AV465" s="34"/>
      <c r="AW465" s="34"/>
      <c r="AX465" s="34"/>
      <c r="AY465" s="34"/>
      <c r="AZ465" s="34"/>
      <c r="BA465" s="34"/>
      <c r="BB465" s="34"/>
      <c r="BC465" s="34"/>
      <c r="BD465" s="34"/>
      <c r="BE465" s="34"/>
      <c r="BF465" s="34"/>
      <c r="BG465" s="34"/>
      <c r="BH465" s="34"/>
      <c r="BI465" s="34"/>
      <c r="BJ465" s="34"/>
      <c r="BK465" s="34"/>
      <c r="BL465" s="34"/>
      <c r="BM465" s="34"/>
      <c r="BN465" s="34"/>
      <c r="BO465" s="34"/>
      <c r="BP465" s="34"/>
      <c r="BQ465" s="34"/>
      <c r="BR465" s="34"/>
      <c r="BS465" s="34"/>
      <c r="BT465" s="34"/>
      <c r="BU465" s="34"/>
      <c r="BV465" s="34"/>
      <c r="BW465" s="34"/>
      <c r="BX465" s="34"/>
      <c r="BY465" s="34"/>
      <c r="BZ465" s="34"/>
    </row>
    <row r="466" spans="7:78"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6"/>
      <c r="AD466" s="36"/>
      <c r="AE466" s="34"/>
      <c r="AF466" s="34"/>
      <c r="AG466" s="34"/>
      <c r="AH466" s="34"/>
      <c r="AI466" s="34"/>
      <c r="AJ466" s="34"/>
      <c r="AK466" s="34"/>
      <c r="AL466" s="34"/>
      <c r="AM466" s="34"/>
      <c r="AN466" s="34"/>
      <c r="AO466" s="34"/>
      <c r="AP466" s="34"/>
      <c r="AQ466" s="34"/>
      <c r="AR466" s="34"/>
      <c r="AS466" s="34"/>
      <c r="AT466" s="34"/>
      <c r="AU466" s="34"/>
      <c r="AV466" s="34"/>
      <c r="AW466" s="34"/>
      <c r="AX466" s="34"/>
      <c r="AY466" s="34"/>
      <c r="AZ466" s="34"/>
      <c r="BA466" s="34"/>
      <c r="BB466" s="34"/>
      <c r="BC466" s="34"/>
      <c r="BD466" s="34"/>
      <c r="BE466" s="34"/>
      <c r="BF466" s="34"/>
      <c r="BG466" s="34"/>
      <c r="BH466" s="34"/>
      <c r="BI466" s="34"/>
      <c r="BJ466" s="34"/>
      <c r="BK466" s="34"/>
      <c r="BL466" s="34"/>
      <c r="BM466" s="34"/>
      <c r="BN466" s="34"/>
      <c r="BO466" s="34"/>
      <c r="BP466" s="34"/>
      <c r="BQ466" s="34"/>
      <c r="BR466" s="34"/>
      <c r="BS466" s="34"/>
      <c r="BT466" s="34"/>
      <c r="BU466" s="34"/>
      <c r="BV466" s="34"/>
      <c r="BW466" s="34"/>
      <c r="BX466" s="34"/>
      <c r="BY466" s="34"/>
      <c r="BZ466" s="34"/>
    </row>
    <row r="467" spans="7:78"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6"/>
      <c r="AD467" s="36"/>
      <c r="AE467" s="34"/>
      <c r="AF467" s="34"/>
      <c r="AG467" s="34"/>
      <c r="AH467" s="34"/>
      <c r="AI467" s="34"/>
      <c r="AJ467" s="34"/>
      <c r="AK467" s="34"/>
      <c r="AL467" s="34"/>
      <c r="AM467" s="34"/>
      <c r="AN467" s="34"/>
      <c r="AO467" s="34"/>
      <c r="AP467" s="34"/>
      <c r="AQ467" s="34"/>
      <c r="AR467" s="34"/>
      <c r="AS467" s="34"/>
      <c r="AT467" s="34"/>
      <c r="AU467" s="34"/>
      <c r="AV467" s="34"/>
      <c r="AW467" s="34"/>
      <c r="AX467" s="34"/>
      <c r="AY467" s="34"/>
      <c r="AZ467" s="34"/>
      <c r="BA467" s="34"/>
      <c r="BB467" s="34"/>
      <c r="BC467" s="34"/>
      <c r="BD467" s="34"/>
      <c r="BE467" s="34"/>
      <c r="BF467" s="34"/>
      <c r="BG467" s="34"/>
      <c r="BH467" s="34"/>
      <c r="BI467" s="34"/>
      <c r="BJ467" s="34"/>
      <c r="BK467" s="34"/>
      <c r="BL467" s="34"/>
      <c r="BM467" s="34"/>
      <c r="BN467" s="34"/>
      <c r="BO467" s="34"/>
      <c r="BP467" s="34"/>
      <c r="BQ467" s="34"/>
      <c r="BR467" s="34"/>
      <c r="BS467" s="34"/>
      <c r="BT467" s="34"/>
      <c r="BU467" s="34"/>
      <c r="BV467" s="34"/>
      <c r="BW467" s="34"/>
      <c r="BX467" s="34"/>
      <c r="BY467" s="34"/>
      <c r="BZ467" s="34"/>
    </row>
    <row r="468" spans="7:78"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6"/>
      <c r="AD468" s="36"/>
      <c r="AE468" s="34"/>
      <c r="AF468" s="34"/>
      <c r="AG468" s="34"/>
      <c r="AH468" s="34"/>
      <c r="AI468" s="34"/>
      <c r="AJ468" s="34"/>
      <c r="AK468" s="34"/>
      <c r="AL468" s="34"/>
      <c r="AM468" s="34"/>
      <c r="AN468" s="34"/>
      <c r="AO468" s="34"/>
      <c r="AP468" s="34"/>
      <c r="AQ468" s="34"/>
      <c r="AR468" s="34"/>
      <c r="AS468" s="34"/>
      <c r="AT468" s="34"/>
      <c r="AU468" s="34"/>
      <c r="AV468" s="34"/>
      <c r="AW468" s="34"/>
      <c r="AX468" s="34"/>
      <c r="AY468" s="34"/>
      <c r="AZ468" s="34"/>
      <c r="BA468" s="34"/>
      <c r="BB468" s="34"/>
      <c r="BC468" s="34"/>
      <c r="BD468" s="34"/>
      <c r="BE468" s="34"/>
      <c r="BF468" s="34"/>
      <c r="BG468" s="34"/>
      <c r="BH468" s="34"/>
      <c r="BI468" s="34"/>
      <c r="BJ468" s="34"/>
      <c r="BK468" s="34"/>
      <c r="BL468" s="34"/>
      <c r="BM468" s="34"/>
      <c r="BN468" s="34"/>
      <c r="BO468" s="34"/>
      <c r="BP468" s="34"/>
      <c r="BQ468" s="34"/>
      <c r="BR468" s="34"/>
      <c r="BS468" s="34"/>
      <c r="BT468" s="34"/>
      <c r="BU468" s="34"/>
      <c r="BV468" s="34"/>
      <c r="BW468" s="34"/>
      <c r="BX468" s="34"/>
      <c r="BY468" s="34"/>
      <c r="BZ468" s="34"/>
    </row>
    <row r="469" spans="7:78"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6"/>
      <c r="AD469" s="36"/>
      <c r="AE469" s="34"/>
      <c r="AF469" s="34"/>
      <c r="AG469" s="34"/>
      <c r="AH469" s="34"/>
      <c r="AI469" s="34"/>
      <c r="AJ469" s="34"/>
      <c r="AK469" s="34"/>
      <c r="AL469" s="34"/>
      <c r="AM469" s="34"/>
      <c r="AN469" s="34"/>
      <c r="AO469" s="34"/>
      <c r="AP469" s="34"/>
      <c r="AQ469" s="34"/>
      <c r="AR469" s="34"/>
      <c r="AS469" s="34"/>
      <c r="AT469" s="34"/>
      <c r="AU469" s="34"/>
      <c r="AV469" s="34"/>
      <c r="AW469" s="34"/>
      <c r="AX469" s="34"/>
      <c r="AY469" s="34"/>
      <c r="AZ469" s="34"/>
      <c r="BA469" s="34"/>
      <c r="BB469" s="34"/>
      <c r="BC469" s="34"/>
      <c r="BD469" s="34"/>
      <c r="BE469" s="34"/>
      <c r="BF469" s="34"/>
      <c r="BG469" s="34"/>
      <c r="BH469" s="34"/>
      <c r="BI469" s="34"/>
      <c r="BJ469" s="34"/>
      <c r="BK469" s="34"/>
      <c r="BL469" s="34"/>
      <c r="BM469" s="34"/>
      <c r="BN469" s="34"/>
      <c r="BO469" s="34"/>
      <c r="BP469" s="34"/>
      <c r="BQ469" s="34"/>
      <c r="BR469" s="34"/>
      <c r="BS469" s="34"/>
      <c r="BT469" s="34"/>
      <c r="BU469" s="34"/>
      <c r="BV469" s="34"/>
      <c r="BW469" s="34"/>
      <c r="BX469" s="34"/>
      <c r="BY469" s="34"/>
      <c r="BZ469" s="34"/>
    </row>
    <row r="470" spans="7:78"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6"/>
      <c r="AD470" s="36"/>
      <c r="AE470" s="34"/>
      <c r="AF470" s="34"/>
      <c r="AG470" s="34"/>
      <c r="AH470" s="34"/>
      <c r="AI470" s="34"/>
      <c r="AJ470" s="34"/>
      <c r="AK470" s="34"/>
      <c r="AL470" s="34"/>
      <c r="AM470" s="34"/>
      <c r="AN470" s="34"/>
      <c r="AO470" s="34"/>
      <c r="AP470" s="34"/>
      <c r="AQ470" s="34"/>
      <c r="AR470" s="34"/>
      <c r="AS470" s="34"/>
      <c r="AT470" s="34"/>
      <c r="AU470" s="34"/>
      <c r="AV470" s="34"/>
      <c r="AW470" s="34"/>
      <c r="AX470" s="34"/>
      <c r="AY470" s="34"/>
      <c r="AZ470" s="34"/>
      <c r="BA470" s="34"/>
      <c r="BB470" s="34"/>
      <c r="BC470" s="34"/>
      <c r="BD470" s="34"/>
      <c r="BE470" s="34"/>
      <c r="BF470" s="34"/>
      <c r="BG470" s="34"/>
      <c r="BH470" s="34"/>
      <c r="BI470" s="34"/>
      <c r="BJ470" s="34"/>
      <c r="BK470" s="34"/>
      <c r="BL470" s="34"/>
      <c r="BM470" s="34"/>
      <c r="BN470" s="34"/>
      <c r="BO470" s="34"/>
      <c r="BP470" s="34"/>
      <c r="BQ470" s="34"/>
      <c r="BR470" s="34"/>
      <c r="BS470" s="34"/>
      <c r="BT470" s="34"/>
      <c r="BU470" s="34"/>
      <c r="BV470" s="34"/>
      <c r="BW470" s="34"/>
      <c r="BX470" s="34"/>
      <c r="BY470" s="34"/>
      <c r="BZ470" s="34"/>
    </row>
    <row r="471" spans="7:78"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  <c r="AA471" s="34"/>
      <c r="AB471" s="34"/>
      <c r="AC471" s="36"/>
      <c r="AD471" s="36"/>
      <c r="AE471" s="34"/>
      <c r="AF471" s="34"/>
      <c r="AG471" s="34"/>
      <c r="AH471" s="34"/>
      <c r="AI471" s="34"/>
      <c r="AJ471" s="34"/>
      <c r="AK471" s="34"/>
      <c r="AL471" s="34"/>
      <c r="AM471" s="34"/>
      <c r="AN471" s="34"/>
      <c r="AO471" s="34"/>
      <c r="AP471" s="34"/>
      <c r="AQ471" s="34"/>
      <c r="AR471" s="34"/>
      <c r="AS471" s="34"/>
      <c r="AT471" s="34"/>
      <c r="AU471" s="34"/>
      <c r="AV471" s="34"/>
      <c r="AW471" s="34"/>
      <c r="AX471" s="34"/>
      <c r="AY471" s="34"/>
      <c r="AZ471" s="34"/>
      <c r="BA471" s="34"/>
      <c r="BB471" s="34"/>
      <c r="BC471" s="34"/>
      <c r="BD471" s="34"/>
      <c r="BE471" s="34"/>
      <c r="BF471" s="34"/>
      <c r="BG471" s="34"/>
      <c r="BH471" s="34"/>
      <c r="BI471" s="34"/>
      <c r="BJ471" s="34"/>
      <c r="BK471" s="34"/>
      <c r="BL471" s="34"/>
      <c r="BM471" s="34"/>
      <c r="BN471" s="34"/>
      <c r="BO471" s="34"/>
      <c r="BP471" s="34"/>
      <c r="BQ471" s="34"/>
      <c r="BR471" s="34"/>
      <c r="BS471" s="34"/>
      <c r="BT471" s="34"/>
      <c r="BU471" s="34"/>
      <c r="BV471" s="34"/>
      <c r="BW471" s="34"/>
      <c r="BX471" s="34"/>
      <c r="BY471" s="34"/>
      <c r="BZ471" s="34"/>
    </row>
    <row r="472" spans="7:78"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6"/>
      <c r="AD472" s="36"/>
      <c r="AE472" s="34"/>
      <c r="AF472" s="34"/>
      <c r="AG472" s="34"/>
      <c r="AH472" s="34"/>
      <c r="AI472" s="34"/>
      <c r="AJ472" s="34"/>
      <c r="AK472" s="34"/>
      <c r="AL472" s="34"/>
      <c r="AM472" s="34"/>
      <c r="AN472" s="34"/>
      <c r="AO472" s="34"/>
      <c r="AP472" s="34"/>
      <c r="AQ472" s="34"/>
      <c r="AR472" s="34"/>
      <c r="AS472" s="34"/>
      <c r="AT472" s="34"/>
      <c r="AU472" s="34"/>
      <c r="AV472" s="34"/>
      <c r="AW472" s="34"/>
      <c r="AX472" s="34"/>
      <c r="AY472" s="34"/>
      <c r="AZ472" s="34"/>
      <c r="BA472" s="34"/>
      <c r="BB472" s="34"/>
      <c r="BC472" s="34"/>
      <c r="BD472" s="34"/>
      <c r="BE472" s="34"/>
      <c r="BF472" s="34"/>
      <c r="BG472" s="34"/>
      <c r="BH472" s="34"/>
      <c r="BI472" s="34"/>
      <c r="BJ472" s="34"/>
      <c r="BK472" s="34"/>
      <c r="BL472" s="34"/>
      <c r="BM472" s="34"/>
      <c r="BN472" s="34"/>
      <c r="BO472" s="34"/>
      <c r="BP472" s="34"/>
      <c r="BQ472" s="34"/>
      <c r="BR472" s="34"/>
      <c r="BS472" s="34"/>
      <c r="BT472" s="34"/>
      <c r="BU472" s="34"/>
      <c r="BV472" s="34"/>
      <c r="BW472" s="34"/>
      <c r="BX472" s="34"/>
      <c r="BY472" s="34"/>
      <c r="BZ472" s="34"/>
    </row>
    <row r="473" spans="7:78"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6"/>
      <c r="AD473" s="36"/>
      <c r="AE473" s="34"/>
      <c r="AF473" s="34"/>
      <c r="AG473" s="34"/>
      <c r="AH473" s="34"/>
      <c r="AI473" s="34"/>
      <c r="AJ473" s="34"/>
      <c r="AK473" s="34"/>
      <c r="AL473" s="34"/>
      <c r="AM473" s="34"/>
      <c r="AN473" s="34"/>
      <c r="AO473" s="34"/>
      <c r="AP473" s="34"/>
      <c r="AQ473" s="34"/>
      <c r="AR473" s="34"/>
      <c r="AS473" s="34"/>
      <c r="AT473" s="34"/>
      <c r="AU473" s="34"/>
      <c r="AV473" s="34"/>
      <c r="AW473" s="34"/>
      <c r="AX473" s="34"/>
      <c r="AY473" s="34"/>
      <c r="AZ473" s="34"/>
      <c r="BA473" s="34"/>
      <c r="BB473" s="34"/>
      <c r="BC473" s="34"/>
      <c r="BD473" s="34"/>
      <c r="BE473" s="34"/>
      <c r="BF473" s="34"/>
      <c r="BG473" s="34"/>
      <c r="BH473" s="34"/>
      <c r="BI473" s="34"/>
      <c r="BJ473" s="34"/>
      <c r="BK473" s="34"/>
      <c r="BL473" s="34"/>
      <c r="BM473" s="34"/>
      <c r="BN473" s="34"/>
      <c r="BO473" s="34"/>
      <c r="BP473" s="34"/>
      <c r="BQ473" s="34"/>
      <c r="BR473" s="34"/>
      <c r="BS473" s="34"/>
      <c r="BT473" s="34"/>
      <c r="BU473" s="34"/>
      <c r="BV473" s="34"/>
      <c r="BW473" s="34"/>
      <c r="BX473" s="34"/>
      <c r="BY473" s="34"/>
      <c r="BZ473" s="34"/>
    </row>
    <row r="474" spans="7:78"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6"/>
      <c r="AD474" s="36"/>
      <c r="AE474" s="34"/>
      <c r="AF474" s="34"/>
      <c r="AG474" s="34"/>
      <c r="AH474" s="34"/>
      <c r="AI474" s="34"/>
      <c r="AJ474" s="34"/>
      <c r="AK474" s="34"/>
      <c r="AL474" s="34"/>
      <c r="AM474" s="34"/>
      <c r="AN474" s="34"/>
      <c r="AO474" s="34"/>
      <c r="AP474" s="34"/>
      <c r="AQ474" s="34"/>
      <c r="AR474" s="34"/>
      <c r="AS474" s="34"/>
      <c r="AT474" s="34"/>
      <c r="AU474" s="34"/>
      <c r="AV474" s="34"/>
      <c r="AW474" s="34"/>
      <c r="AX474" s="34"/>
      <c r="AY474" s="34"/>
      <c r="AZ474" s="34"/>
      <c r="BA474" s="34"/>
      <c r="BB474" s="34"/>
      <c r="BC474" s="34"/>
      <c r="BD474" s="34"/>
      <c r="BE474" s="34"/>
      <c r="BF474" s="34"/>
      <c r="BG474" s="34"/>
      <c r="BH474" s="34"/>
      <c r="BI474" s="34"/>
      <c r="BJ474" s="34"/>
      <c r="BK474" s="34"/>
      <c r="BL474" s="34"/>
      <c r="BM474" s="34"/>
      <c r="BN474" s="34"/>
      <c r="BO474" s="34"/>
      <c r="BP474" s="34"/>
      <c r="BQ474" s="34"/>
      <c r="BR474" s="34"/>
      <c r="BS474" s="34"/>
      <c r="BT474" s="34"/>
      <c r="BU474" s="34"/>
      <c r="BV474" s="34"/>
      <c r="BW474" s="34"/>
      <c r="BX474" s="34"/>
      <c r="BY474" s="34"/>
      <c r="BZ474" s="34"/>
    </row>
    <row r="475" spans="7:78"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  <c r="AA475" s="34"/>
      <c r="AB475" s="34"/>
      <c r="AC475" s="36"/>
      <c r="AD475" s="36"/>
      <c r="AE475" s="34"/>
      <c r="AF475" s="34"/>
      <c r="AG475" s="34"/>
      <c r="AH475" s="34"/>
      <c r="AI475" s="34"/>
      <c r="AJ475" s="34"/>
      <c r="AK475" s="34"/>
      <c r="AL475" s="34"/>
      <c r="AM475" s="34"/>
      <c r="AN475" s="34"/>
      <c r="AO475" s="34"/>
      <c r="AP475" s="34"/>
      <c r="AQ475" s="34"/>
      <c r="AR475" s="34"/>
      <c r="AS475" s="34"/>
      <c r="AT475" s="34"/>
      <c r="AU475" s="34"/>
      <c r="AV475" s="34"/>
      <c r="AW475" s="34"/>
      <c r="AX475" s="34"/>
      <c r="AY475" s="34"/>
      <c r="AZ475" s="34"/>
      <c r="BA475" s="34"/>
      <c r="BB475" s="34"/>
      <c r="BC475" s="34"/>
      <c r="BD475" s="34"/>
      <c r="BE475" s="34"/>
      <c r="BF475" s="34"/>
      <c r="BG475" s="34"/>
      <c r="BH475" s="34"/>
      <c r="BI475" s="34"/>
      <c r="BJ475" s="34"/>
      <c r="BK475" s="34"/>
      <c r="BL475" s="34"/>
      <c r="BM475" s="34"/>
      <c r="BN475" s="34"/>
      <c r="BO475" s="34"/>
      <c r="BP475" s="34"/>
      <c r="BQ475" s="34"/>
      <c r="BR475" s="34"/>
      <c r="BS475" s="34"/>
      <c r="BT475" s="34"/>
      <c r="BU475" s="34"/>
      <c r="BV475" s="34"/>
      <c r="BW475" s="34"/>
      <c r="BX475" s="34"/>
      <c r="BY475" s="34"/>
      <c r="BZ475" s="34"/>
    </row>
    <row r="476" spans="7:78"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6"/>
      <c r="AD476" s="36"/>
      <c r="AE476" s="34"/>
      <c r="AF476" s="34"/>
      <c r="AG476" s="34"/>
      <c r="AH476" s="34"/>
      <c r="AI476" s="34"/>
      <c r="AJ476" s="34"/>
      <c r="AK476" s="34"/>
      <c r="AL476" s="34"/>
      <c r="AM476" s="34"/>
      <c r="AN476" s="34"/>
      <c r="AO476" s="34"/>
      <c r="AP476" s="34"/>
      <c r="AQ476" s="34"/>
      <c r="AR476" s="34"/>
      <c r="AS476" s="34"/>
      <c r="AT476" s="34"/>
      <c r="AU476" s="34"/>
      <c r="AV476" s="34"/>
      <c r="AW476" s="34"/>
      <c r="AX476" s="34"/>
      <c r="AY476" s="34"/>
      <c r="AZ476" s="34"/>
      <c r="BA476" s="34"/>
      <c r="BB476" s="34"/>
      <c r="BC476" s="34"/>
      <c r="BD476" s="34"/>
      <c r="BE476" s="34"/>
      <c r="BF476" s="34"/>
      <c r="BG476" s="34"/>
      <c r="BH476" s="34"/>
      <c r="BI476" s="34"/>
      <c r="BJ476" s="34"/>
      <c r="BK476" s="34"/>
      <c r="BL476" s="34"/>
      <c r="BM476" s="34"/>
      <c r="BN476" s="34"/>
      <c r="BO476" s="34"/>
      <c r="BP476" s="34"/>
      <c r="BQ476" s="34"/>
      <c r="BR476" s="34"/>
      <c r="BS476" s="34"/>
      <c r="BT476" s="34"/>
      <c r="BU476" s="34"/>
      <c r="BV476" s="34"/>
      <c r="BW476" s="34"/>
      <c r="BX476" s="34"/>
      <c r="BY476" s="34"/>
      <c r="BZ476" s="34"/>
    </row>
    <row r="477" spans="7:78"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6"/>
      <c r="AD477" s="36"/>
      <c r="AE477" s="34"/>
      <c r="AF477" s="34"/>
      <c r="AG477" s="34"/>
      <c r="AH477" s="34"/>
      <c r="AI477" s="34"/>
      <c r="AJ477" s="34"/>
      <c r="AK477" s="34"/>
      <c r="AL477" s="34"/>
      <c r="AM477" s="34"/>
      <c r="AN477" s="34"/>
      <c r="AO477" s="34"/>
      <c r="AP477" s="34"/>
      <c r="AQ477" s="34"/>
      <c r="AR477" s="34"/>
      <c r="AS477" s="34"/>
      <c r="AT477" s="34"/>
      <c r="AU477" s="34"/>
      <c r="AV477" s="34"/>
      <c r="AW477" s="34"/>
      <c r="AX477" s="34"/>
      <c r="AY477" s="34"/>
      <c r="AZ477" s="34"/>
      <c r="BA477" s="34"/>
      <c r="BB477" s="34"/>
      <c r="BC477" s="34"/>
      <c r="BD477" s="34"/>
      <c r="BE477" s="34"/>
      <c r="BF477" s="34"/>
      <c r="BG477" s="34"/>
      <c r="BH477" s="34"/>
      <c r="BI477" s="34"/>
      <c r="BJ477" s="34"/>
      <c r="BK477" s="34"/>
      <c r="BL477" s="34"/>
      <c r="BM477" s="34"/>
      <c r="BN477" s="34"/>
      <c r="BO477" s="34"/>
      <c r="BP477" s="34"/>
      <c r="BQ477" s="34"/>
      <c r="BR477" s="34"/>
      <c r="BS477" s="34"/>
      <c r="BT477" s="34"/>
      <c r="BU477" s="34"/>
      <c r="BV477" s="34"/>
      <c r="BW477" s="34"/>
      <c r="BX477" s="34"/>
      <c r="BY477" s="34"/>
      <c r="BZ477" s="34"/>
    </row>
    <row r="478" spans="7:78"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6"/>
      <c r="AD478" s="36"/>
      <c r="AE478" s="34"/>
      <c r="AF478" s="34"/>
      <c r="AG478" s="34"/>
      <c r="AH478" s="34"/>
      <c r="AI478" s="34"/>
      <c r="AJ478" s="34"/>
      <c r="AK478" s="34"/>
      <c r="AL478" s="34"/>
      <c r="AM478" s="34"/>
      <c r="AN478" s="34"/>
      <c r="AO478" s="34"/>
      <c r="AP478" s="34"/>
      <c r="AQ478" s="34"/>
      <c r="AR478" s="34"/>
      <c r="AS478" s="34"/>
      <c r="AT478" s="34"/>
      <c r="AU478" s="34"/>
      <c r="AV478" s="34"/>
      <c r="AW478" s="34"/>
      <c r="AX478" s="34"/>
      <c r="AY478" s="34"/>
      <c r="AZ478" s="34"/>
      <c r="BA478" s="34"/>
      <c r="BB478" s="34"/>
      <c r="BC478" s="34"/>
      <c r="BD478" s="34"/>
      <c r="BE478" s="34"/>
      <c r="BF478" s="34"/>
      <c r="BG478" s="34"/>
      <c r="BH478" s="34"/>
      <c r="BI478" s="34"/>
      <c r="BJ478" s="34"/>
      <c r="BK478" s="34"/>
      <c r="BL478" s="34"/>
      <c r="BM478" s="34"/>
      <c r="BN478" s="34"/>
      <c r="BO478" s="34"/>
      <c r="BP478" s="34"/>
      <c r="BQ478" s="34"/>
      <c r="BR478" s="34"/>
      <c r="BS478" s="34"/>
      <c r="BT478" s="34"/>
      <c r="BU478" s="34"/>
      <c r="BV478" s="34"/>
      <c r="BW478" s="34"/>
      <c r="BX478" s="34"/>
      <c r="BY478" s="34"/>
      <c r="BZ478" s="34"/>
    </row>
    <row r="479" spans="7:78"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6"/>
      <c r="AD479" s="36"/>
      <c r="AE479" s="34"/>
      <c r="AF479" s="34"/>
      <c r="AG479" s="34"/>
      <c r="AH479" s="34"/>
      <c r="AI479" s="34"/>
      <c r="AJ479" s="34"/>
      <c r="AK479" s="34"/>
      <c r="AL479" s="34"/>
      <c r="AM479" s="34"/>
      <c r="AN479" s="34"/>
      <c r="AO479" s="34"/>
      <c r="AP479" s="34"/>
      <c r="AQ479" s="34"/>
      <c r="AR479" s="34"/>
      <c r="AS479" s="34"/>
      <c r="AT479" s="34"/>
      <c r="AU479" s="34"/>
      <c r="AV479" s="34"/>
      <c r="AW479" s="34"/>
      <c r="AX479" s="34"/>
      <c r="AY479" s="34"/>
      <c r="AZ479" s="34"/>
      <c r="BA479" s="34"/>
      <c r="BB479" s="34"/>
      <c r="BC479" s="34"/>
      <c r="BD479" s="34"/>
      <c r="BE479" s="34"/>
      <c r="BF479" s="34"/>
      <c r="BG479" s="34"/>
      <c r="BH479" s="34"/>
      <c r="BI479" s="34"/>
      <c r="BJ479" s="34"/>
      <c r="BK479" s="34"/>
      <c r="BL479" s="34"/>
      <c r="BM479" s="34"/>
      <c r="BN479" s="34"/>
      <c r="BO479" s="34"/>
      <c r="BP479" s="34"/>
      <c r="BQ479" s="34"/>
      <c r="BR479" s="34"/>
      <c r="BS479" s="34"/>
      <c r="BT479" s="34"/>
      <c r="BU479" s="34"/>
      <c r="BV479" s="34"/>
      <c r="BW479" s="34"/>
      <c r="BX479" s="34"/>
      <c r="BY479" s="34"/>
      <c r="BZ479" s="34"/>
    </row>
    <row r="480" spans="7:78"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  <c r="AA480" s="34"/>
      <c r="AB480" s="34"/>
      <c r="AC480" s="36"/>
      <c r="AD480" s="36"/>
      <c r="AE480" s="34"/>
      <c r="AF480" s="34"/>
      <c r="AG480" s="34"/>
      <c r="AH480" s="34"/>
      <c r="AI480" s="34"/>
      <c r="AJ480" s="34"/>
      <c r="AK480" s="34"/>
      <c r="AL480" s="34"/>
      <c r="AM480" s="34"/>
      <c r="AN480" s="34"/>
      <c r="AO480" s="34"/>
      <c r="AP480" s="34"/>
      <c r="AQ480" s="34"/>
      <c r="AR480" s="34"/>
      <c r="AS480" s="34"/>
      <c r="AT480" s="34"/>
      <c r="AU480" s="34"/>
      <c r="AV480" s="34"/>
      <c r="AW480" s="34"/>
      <c r="AX480" s="34"/>
      <c r="AY480" s="34"/>
      <c r="AZ480" s="34"/>
      <c r="BA480" s="34"/>
      <c r="BB480" s="34"/>
      <c r="BC480" s="34"/>
      <c r="BD480" s="34"/>
      <c r="BE480" s="34"/>
      <c r="BF480" s="34"/>
      <c r="BG480" s="34"/>
      <c r="BH480" s="34"/>
      <c r="BI480" s="34"/>
      <c r="BJ480" s="34"/>
      <c r="BK480" s="34"/>
      <c r="BL480" s="34"/>
      <c r="BM480" s="34"/>
      <c r="BN480" s="34"/>
      <c r="BO480" s="34"/>
      <c r="BP480" s="34"/>
      <c r="BQ480" s="34"/>
      <c r="BR480" s="34"/>
      <c r="BS480" s="34"/>
      <c r="BT480" s="34"/>
      <c r="BU480" s="34"/>
      <c r="BV480" s="34"/>
      <c r="BW480" s="34"/>
      <c r="BX480" s="34"/>
      <c r="BY480" s="34"/>
      <c r="BZ480" s="34"/>
    </row>
    <row r="481" spans="7:78"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6"/>
      <c r="AD481" s="36"/>
      <c r="AE481" s="34"/>
      <c r="AF481" s="34"/>
      <c r="AG481" s="34"/>
      <c r="AH481" s="34"/>
      <c r="AI481" s="34"/>
      <c r="AJ481" s="34"/>
      <c r="AK481" s="34"/>
      <c r="AL481" s="34"/>
      <c r="AM481" s="34"/>
      <c r="AN481" s="34"/>
      <c r="AO481" s="34"/>
      <c r="AP481" s="34"/>
      <c r="AQ481" s="34"/>
      <c r="AR481" s="34"/>
      <c r="AS481" s="34"/>
      <c r="AT481" s="34"/>
      <c r="AU481" s="34"/>
      <c r="AV481" s="34"/>
      <c r="AW481" s="34"/>
      <c r="AX481" s="34"/>
      <c r="AY481" s="34"/>
      <c r="AZ481" s="34"/>
      <c r="BA481" s="34"/>
      <c r="BB481" s="34"/>
      <c r="BC481" s="34"/>
      <c r="BD481" s="34"/>
      <c r="BE481" s="34"/>
      <c r="BF481" s="34"/>
      <c r="BG481" s="34"/>
      <c r="BH481" s="34"/>
      <c r="BI481" s="34"/>
      <c r="BJ481" s="34"/>
      <c r="BK481" s="34"/>
      <c r="BL481" s="34"/>
      <c r="BM481" s="34"/>
      <c r="BN481" s="34"/>
      <c r="BO481" s="34"/>
      <c r="BP481" s="34"/>
      <c r="BQ481" s="34"/>
      <c r="BR481" s="34"/>
      <c r="BS481" s="34"/>
      <c r="BT481" s="34"/>
      <c r="BU481" s="34"/>
      <c r="BV481" s="34"/>
      <c r="BW481" s="34"/>
      <c r="BX481" s="34"/>
      <c r="BY481" s="34"/>
      <c r="BZ481" s="34"/>
    </row>
    <row r="482" spans="7:78"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6"/>
      <c r="AD482" s="36"/>
      <c r="AE482" s="34"/>
      <c r="AF482" s="34"/>
      <c r="AG482" s="34"/>
      <c r="AH482" s="34"/>
      <c r="AI482" s="34"/>
      <c r="AJ482" s="34"/>
      <c r="AK482" s="34"/>
      <c r="AL482" s="34"/>
      <c r="AM482" s="34"/>
      <c r="AN482" s="34"/>
      <c r="AO482" s="34"/>
      <c r="AP482" s="34"/>
      <c r="AQ482" s="34"/>
      <c r="AR482" s="34"/>
      <c r="AS482" s="34"/>
      <c r="AT482" s="34"/>
      <c r="AU482" s="34"/>
      <c r="AV482" s="34"/>
      <c r="AW482" s="34"/>
      <c r="AX482" s="34"/>
      <c r="AY482" s="34"/>
      <c r="AZ482" s="34"/>
      <c r="BA482" s="34"/>
      <c r="BB482" s="34"/>
      <c r="BC482" s="34"/>
      <c r="BD482" s="34"/>
      <c r="BE482" s="34"/>
      <c r="BF482" s="34"/>
      <c r="BG482" s="34"/>
      <c r="BH482" s="34"/>
      <c r="BI482" s="34"/>
      <c r="BJ482" s="34"/>
      <c r="BK482" s="34"/>
      <c r="BL482" s="34"/>
      <c r="BM482" s="34"/>
      <c r="BN482" s="34"/>
      <c r="BO482" s="34"/>
      <c r="BP482" s="34"/>
      <c r="BQ482" s="34"/>
      <c r="BR482" s="34"/>
      <c r="BS482" s="34"/>
      <c r="BT482" s="34"/>
      <c r="BU482" s="34"/>
      <c r="BV482" s="34"/>
      <c r="BW482" s="34"/>
      <c r="BX482" s="34"/>
      <c r="BY482" s="34"/>
      <c r="BZ482" s="34"/>
    </row>
    <row r="483" spans="7:78"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6"/>
      <c r="AD483" s="36"/>
      <c r="AE483" s="34"/>
      <c r="AF483" s="34"/>
      <c r="AG483" s="34"/>
      <c r="AH483" s="34"/>
      <c r="AI483" s="34"/>
      <c r="AJ483" s="34"/>
      <c r="AK483" s="34"/>
      <c r="AL483" s="34"/>
      <c r="AM483" s="34"/>
      <c r="AN483" s="34"/>
      <c r="AO483" s="34"/>
      <c r="AP483" s="34"/>
      <c r="AQ483" s="34"/>
      <c r="AR483" s="34"/>
      <c r="AS483" s="34"/>
      <c r="AT483" s="34"/>
      <c r="AU483" s="34"/>
      <c r="AV483" s="34"/>
      <c r="AW483" s="34"/>
      <c r="AX483" s="34"/>
      <c r="AY483" s="34"/>
      <c r="AZ483" s="34"/>
      <c r="BA483" s="34"/>
      <c r="BB483" s="34"/>
      <c r="BC483" s="34"/>
      <c r="BD483" s="34"/>
      <c r="BE483" s="34"/>
      <c r="BF483" s="34"/>
      <c r="BG483" s="34"/>
      <c r="BH483" s="34"/>
      <c r="BI483" s="34"/>
      <c r="BJ483" s="34"/>
      <c r="BK483" s="34"/>
      <c r="BL483" s="34"/>
      <c r="BM483" s="34"/>
      <c r="BN483" s="34"/>
      <c r="BO483" s="34"/>
      <c r="BP483" s="34"/>
      <c r="BQ483" s="34"/>
      <c r="BR483" s="34"/>
      <c r="BS483" s="34"/>
      <c r="BT483" s="34"/>
      <c r="BU483" s="34"/>
      <c r="BV483" s="34"/>
      <c r="BW483" s="34"/>
      <c r="BX483" s="34"/>
      <c r="BY483" s="34"/>
      <c r="BZ483" s="34"/>
    </row>
    <row r="484" spans="7:78"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6"/>
      <c r="AD484" s="36"/>
      <c r="AE484" s="34"/>
      <c r="AF484" s="34"/>
      <c r="AG484" s="34"/>
      <c r="AH484" s="34"/>
      <c r="AI484" s="34"/>
      <c r="AJ484" s="34"/>
      <c r="AK484" s="34"/>
      <c r="AL484" s="34"/>
      <c r="AM484" s="34"/>
      <c r="AN484" s="34"/>
      <c r="AO484" s="34"/>
      <c r="AP484" s="34"/>
      <c r="AQ484" s="34"/>
      <c r="AR484" s="34"/>
      <c r="AS484" s="34"/>
      <c r="AT484" s="34"/>
      <c r="AU484" s="34"/>
      <c r="AV484" s="34"/>
      <c r="AW484" s="34"/>
      <c r="AX484" s="34"/>
      <c r="AY484" s="34"/>
      <c r="AZ484" s="34"/>
      <c r="BA484" s="34"/>
      <c r="BB484" s="34"/>
      <c r="BC484" s="34"/>
      <c r="BD484" s="34"/>
      <c r="BE484" s="34"/>
      <c r="BF484" s="34"/>
      <c r="BG484" s="34"/>
      <c r="BH484" s="34"/>
      <c r="BI484" s="34"/>
      <c r="BJ484" s="34"/>
      <c r="BK484" s="34"/>
      <c r="BL484" s="34"/>
      <c r="BM484" s="34"/>
      <c r="BN484" s="34"/>
      <c r="BO484" s="34"/>
      <c r="BP484" s="34"/>
      <c r="BQ484" s="34"/>
      <c r="BR484" s="34"/>
      <c r="BS484" s="34"/>
      <c r="BT484" s="34"/>
      <c r="BU484" s="34"/>
      <c r="BV484" s="34"/>
      <c r="BW484" s="34"/>
      <c r="BX484" s="34"/>
      <c r="BY484" s="34"/>
      <c r="BZ484" s="34"/>
    </row>
    <row r="485" spans="7:78"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6"/>
      <c r="AD485" s="36"/>
      <c r="AE485" s="34"/>
      <c r="AF485" s="34"/>
      <c r="AG485" s="34"/>
      <c r="AH485" s="34"/>
      <c r="AI485" s="34"/>
      <c r="AJ485" s="34"/>
      <c r="AK485" s="34"/>
      <c r="AL485" s="34"/>
      <c r="AM485" s="34"/>
      <c r="AN485" s="34"/>
      <c r="AO485" s="34"/>
      <c r="AP485" s="34"/>
      <c r="AQ485" s="34"/>
      <c r="AR485" s="34"/>
      <c r="AS485" s="34"/>
      <c r="AT485" s="34"/>
      <c r="AU485" s="34"/>
      <c r="AV485" s="34"/>
      <c r="AW485" s="34"/>
      <c r="AX485" s="34"/>
      <c r="AY485" s="34"/>
      <c r="AZ485" s="34"/>
      <c r="BA485" s="34"/>
      <c r="BB485" s="34"/>
      <c r="BC485" s="34"/>
      <c r="BD485" s="34"/>
      <c r="BE485" s="34"/>
      <c r="BF485" s="34"/>
      <c r="BG485" s="34"/>
      <c r="BH485" s="34"/>
      <c r="BI485" s="34"/>
      <c r="BJ485" s="34"/>
      <c r="BK485" s="34"/>
      <c r="BL485" s="34"/>
      <c r="BM485" s="34"/>
      <c r="BN485" s="34"/>
      <c r="BO485" s="34"/>
      <c r="BP485" s="34"/>
      <c r="BQ485" s="34"/>
      <c r="BR485" s="34"/>
      <c r="BS485" s="34"/>
      <c r="BT485" s="34"/>
      <c r="BU485" s="34"/>
      <c r="BV485" s="34"/>
      <c r="BW485" s="34"/>
      <c r="BX485" s="34"/>
      <c r="BY485" s="34"/>
      <c r="BZ485" s="34"/>
    </row>
    <row r="486" spans="7:78"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6"/>
      <c r="AD486" s="36"/>
      <c r="AE486" s="34"/>
      <c r="AF486" s="34"/>
      <c r="AG486" s="34"/>
      <c r="AH486" s="34"/>
      <c r="AI486" s="34"/>
      <c r="AJ486" s="34"/>
      <c r="AK486" s="34"/>
      <c r="AL486" s="34"/>
      <c r="AM486" s="34"/>
      <c r="AN486" s="34"/>
      <c r="AO486" s="34"/>
      <c r="AP486" s="34"/>
      <c r="AQ486" s="34"/>
      <c r="AR486" s="34"/>
      <c r="AS486" s="34"/>
      <c r="AT486" s="34"/>
      <c r="AU486" s="34"/>
      <c r="AV486" s="34"/>
      <c r="AW486" s="34"/>
      <c r="AX486" s="34"/>
      <c r="AY486" s="34"/>
      <c r="AZ486" s="34"/>
      <c r="BA486" s="34"/>
      <c r="BB486" s="34"/>
      <c r="BC486" s="34"/>
      <c r="BD486" s="34"/>
      <c r="BE486" s="34"/>
      <c r="BF486" s="34"/>
      <c r="BG486" s="34"/>
      <c r="BH486" s="34"/>
      <c r="BI486" s="34"/>
      <c r="BJ486" s="34"/>
      <c r="BK486" s="34"/>
      <c r="BL486" s="34"/>
      <c r="BM486" s="34"/>
      <c r="BN486" s="34"/>
      <c r="BO486" s="34"/>
      <c r="BP486" s="34"/>
      <c r="BQ486" s="34"/>
      <c r="BR486" s="34"/>
      <c r="BS486" s="34"/>
      <c r="BT486" s="34"/>
      <c r="BU486" s="34"/>
      <c r="BV486" s="34"/>
      <c r="BW486" s="34"/>
      <c r="BX486" s="34"/>
      <c r="BY486" s="34"/>
      <c r="BZ486" s="34"/>
    </row>
    <row r="487" spans="7:78"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  <c r="AA487" s="34"/>
      <c r="AB487" s="34"/>
      <c r="AC487" s="36"/>
      <c r="AD487" s="36"/>
      <c r="AE487" s="34"/>
      <c r="AF487" s="34"/>
      <c r="AG487" s="34"/>
      <c r="AH487" s="34"/>
      <c r="AI487" s="34"/>
      <c r="AJ487" s="34"/>
      <c r="AK487" s="34"/>
      <c r="AL487" s="34"/>
      <c r="AM487" s="34"/>
      <c r="AN487" s="34"/>
      <c r="AO487" s="34"/>
      <c r="AP487" s="34"/>
      <c r="AQ487" s="34"/>
      <c r="AR487" s="34"/>
      <c r="AS487" s="34"/>
      <c r="AT487" s="34"/>
      <c r="AU487" s="34"/>
      <c r="AV487" s="34"/>
      <c r="AW487" s="34"/>
      <c r="AX487" s="34"/>
      <c r="AY487" s="34"/>
      <c r="AZ487" s="34"/>
      <c r="BA487" s="34"/>
      <c r="BB487" s="34"/>
      <c r="BC487" s="34"/>
      <c r="BD487" s="34"/>
      <c r="BE487" s="34"/>
      <c r="BF487" s="34"/>
      <c r="BG487" s="34"/>
      <c r="BH487" s="34"/>
      <c r="BI487" s="34"/>
      <c r="BJ487" s="34"/>
      <c r="BK487" s="34"/>
      <c r="BL487" s="34"/>
      <c r="BM487" s="34"/>
      <c r="BN487" s="34"/>
      <c r="BO487" s="34"/>
      <c r="BP487" s="34"/>
      <c r="BQ487" s="34"/>
      <c r="BR487" s="34"/>
      <c r="BS487" s="34"/>
      <c r="BT487" s="34"/>
      <c r="BU487" s="34"/>
      <c r="BV487" s="34"/>
      <c r="BW487" s="34"/>
      <c r="BX487" s="34"/>
      <c r="BY487" s="34"/>
      <c r="BZ487" s="34"/>
    </row>
    <row r="488" spans="7:78"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6"/>
      <c r="AD488" s="36"/>
      <c r="AE488" s="34"/>
      <c r="AF488" s="34"/>
      <c r="AG488" s="34"/>
      <c r="AH488" s="34"/>
      <c r="AI488" s="34"/>
      <c r="AJ488" s="34"/>
      <c r="AK488" s="34"/>
      <c r="AL488" s="34"/>
      <c r="AM488" s="34"/>
      <c r="AN488" s="34"/>
      <c r="AO488" s="34"/>
      <c r="AP488" s="34"/>
      <c r="AQ488" s="34"/>
      <c r="AR488" s="34"/>
      <c r="AS488" s="34"/>
      <c r="AT488" s="34"/>
      <c r="AU488" s="34"/>
      <c r="AV488" s="34"/>
      <c r="AW488" s="34"/>
      <c r="AX488" s="34"/>
      <c r="AY488" s="34"/>
      <c r="AZ488" s="34"/>
      <c r="BA488" s="34"/>
      <c r="BB488" s="34"/>
      <c r="BC488" s="34"/>
      <c r="BD488" s="34"/>
      <c r="BE488" s="34"/>
      <c r="BF488" s="34"/>
      <c r="BG488" s="34"/>
      <c r="BH488" s="34"/>
      <c r="BI488" s="34"/>
      <c r="BJ488" s="34"/>
      <c r="BK488" s="34"/>
      <c r="BL488" s="34"/>
      <c r="BM488" s="34"/>
      <c r="BN488" s="34"/>
      <c r="BO488" s="34"/>
      <c r="BP488" s="34"/>
      <c r="BQ488" s="34"/>
      <c r="BR488" s="34"/>
      <c r="BS488" s="34"/>
      <c r="BT488" s="34"/>
      <c r="BU488" s="34"/>
      <c r="BV488" s="34"/>
      <c r="BW488" s="34"/>
      <c r="BX488" s="34"/>
      <c r="BY488" s="34"/>
      <c r="BZ488" s="34"/>
    </row>
    <row r="489" spans="7:78"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6"/>
      <c r="AD489" s="36"/>
      <c r="AE489" s="34"/>
      <c r="AF489" s="34"/>
      <c r="AG489" s="34"/>
      <c r="AH489" s="34"/>
      <c r="AI489" s="34"/>
      <c r="AJ489" s="34"/>
      <c r="AK489" s="34"/>
      <c r="AL489" s="34"/>
      <c r="AM489" s="34"/>
      <c r="AN489" s="34"/>
      <c r="AO489" s="34"/>
      <c r="AP489" s="34"/>
      <c r="AQ489" s="34"/>
      <c r="AR489" s="34"/>
      <c r="AS489" s="34"/>
      <c r="AT489" s="34"/>
      <c r="AU489" s="34"/>
      <c r="AV489" s="34"/>
      <c r="AW489" s="34"/>
      <c r="AX489" s="34"/>
      <c r="AY489" s="34"/>
      <c r="AZ489" s="34"/>
      <c r="BA489" s="34"/>
      <c r="BB489" s="34"/>
      <c r="BC489" s="34"/>
      <c r="BD489" s="34"/>
      <c r="BE489" s="34"/>
      <c r="BF489" s="34"/>
      <c r="BG489" s="34"/>
      <c r="BH489" s="34"/>
      <c r="BI489" s="34"/>
      <c r="BJ489" s="34"/>
      <c r="BK489" s="34"/>
      <c r="BL489" s="34"/>
      <c r="BM489" s="34"/>
      <c r="BN489" s="34"/>
      <c r="BO489" s="34"/>
      <c r="BP489" s="34"/>
      <c r="BQ489" s="34"/>
      <c r="BR489" s="34"/>
      <c r="BS489" s="34"/>
      <c r="BT489" s="34"/>
      <c r="BU489" s="34"/>
      <c r="BV489" s="34"/>
      <c r="BW489" s="34"/>
      <c r="BX489" s="34"/>
      <c r="BY489" s="34"/>
      <c r="BZ489" s="34"/>
    </row>
    <row r="490" spans="7:78"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6"/>
      <c r="AD490" s="36"/>
      <c r="AE490" s="34"/>
      <c r="AF490" s="34"/>
      <c r="AG490" s="34"/>
      <c r="AH490" s="34"/>
      <c r="AI490" s="34"/>
      <c r="AJ490" s="34"/>
      <c r="AK490" s="34"/>
      <c r="AL490" s="34"/>
      <c r="AM490" s="34"/>
      <c r="AN490" s="34"/>
      <c r="AO490" s="34"/>
      <c r="AP490" s="34"/>
      <c r="AQ490" s="34"/>
      <c r="AR490" s="34"/>
      <c r="AS490" s="34"/>
      <c r="AT490" s="34"/>
      <c r="AU490" s="34"/>
      <c r="AV490" s="34"/>
      <c r="AW490" s="34"/>
      <c r="AX490" s="34"/>
      <c r="AY490" s="34"/>
      <c r="AZ490" s="34"/>
      <c r="BA490" s="34"/>
      <c r="BB490" s="34"/>
      <c r="BC490" s="34"/>
      <c r="BD490" s="34"/>
      <c r="BE490" s="34"/>
      <c r="BF490" s="34"/>
      <c r="BG490" s="34"/>
      <c r="BH490" s="34"/>
      <c r="BI490" s="34"/>
      <c r="BJ490" s="34"/>
      <c r="BK490" s="34"/>
      <c r="BL490" s="34"/>
      <c r="BM490" s="34"/>
      <c r="BN490" s="34"/>
      <c r="BO490" s="34"/>
      <c r="BP490" s="34"/>
      <c r="BQ490" s="34"/>
      <c r="BR490" s="34"/>
      <c r="BS490" s="34"/>
      <c r="BT490" s="34"/>
      <c r="BU490" s="34"/>
      <c r="BV490" s="34"/>
      <c r="BW490" s="34"/>
      <c r="BX490" s="34"/>
      <c r="BY490" s="34"/>
      <c r="BZ490" s="34"/>
    </row>
    <row r="491" spans="7:78"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  <c r="AA491" s="34"/>
      <c r="AB491" s="34"/>
      <c r="AC491" s="36"/>
      <c r="AD491" s="36"/>
      <c r="AE491" s="34"/>
      <c r="AF491" s="34"/>
      <c r="AG491" s="34"/>
      <c r="AH491" s="34"/>
      <c r="AI491" s="34"/>
      <c r="AJ491" s="34"/>
      <c r="AK491" s="34"/>
      <c r="AL491" s="34"/>
      <c r="AM491" s="34"/>
      <c r="AN491" s="34"/>
      <c r="AO491" s="34"/>
      <c r="AP491" s="34"/>
      <c r="AQ491" s="34"/>
      <c r="AR491" s="34"/>
      <c r="AS491" s="34"/>
      <c r="AT491" s="34"/>
      <c r="AU491" s="34"/>
      <c r="AV491" s="34"/>
      <c r="AW491" s="34"/>
      <c r="AX491" s="34"/>
      <c r="AY491" s="34"/>
      <c r="AZ491" s="34"/>
      <c r="BA491" s="34"/>
      <c r="BB491" s="34"/>
      <c r="BC491" s="34"/>
      <c r="BD491" s="34"/>
      <c r="BE491" s="34"/>
      <c r="BF491" s="34"/>
      <c r="BG491" s="34"/>
      <c r="BH491" s="34"/>
      <c r="BI491" s="34"/>
      <c r="BJ491" s="34"/>
      <c r="BK491" s="34"/>
      <c r="BL491" s="34"/>
      <c r="BM491" s="34"/>
      <c r="BN491" s="34"/>
      <c r="BO491" s="34"/>
      <c r="BP491" s="34"/>
      <c r="BQ491" s="34"/>
      <c r="BR491" s="34"/>
      <c r="BS491" s="34"/>
      <c r="BT491" s="34"/>
      <c r="BU491" s="34"/>
      <c r="BV491" s="34"/>
      <c r="BW491" s="34"/>
      <c r="BX491" s="34"/>
      <c r="BY491" s="34"/>
      <c r="BZ491" s="34"/>
    </row>
    <row r="492" spans="7:78"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  <c r="AA492" s="34"/>
      <c r="AB492" s="34"/>
      <c r="AC492" s="36"/>
      <c r="AD492" s="36"/>
      <c r="AE492" s="34"/>
      <c r="AF492" s="34"/>
      <c r="AG492" s="34"/>
      <c r="AH492" s="34"/>
      <c r="AI492" s="34"/>
      <c r="AJ492" s="34"/>
      <c r="AK492" s="34"/>
      <c r="AL492" s="34"/>
      <c r="AM492" s="34"/>
      <c r="AN492" s="34"/>
      <c r="AO492" s="34"/>
      <c r="AP492" s="34"/>
      <c r="AQ492" s="34"/>
      <c r="AR492" s="34"/>
      <c r="AS492" s="34"/>
      <c r="AT492" s="34"/>
      <c r="AU492" s="34"/>
      <c r="AV492" s="34"/>
      <c r="AW492" s="34"/>
      <c r="AX492" s="34"/>
      <c r="AY492" s="34"/>
      <c r="AZ492" s="34"/>
      <c r="BA492" s="34"/>
      <c r="BB492" s="34"/>
      <c r="BC492" s="34"/>
      <c r="BD492" s="34"/>
      <c r="BE492" s="34"/>
      <c r="BF492" s="34"/>
      <c r="BG492" s="34"/>
      <c r="BH492" s="34"/>
      <c r="BI492" s="34"/>
      <c r="BJ492" s="34"/>
      <c r="BK492" s="34"/>
      <c r="BL492" s="34"/>
      <c r="BM492" s="34"/>
      <c r="BN492" s="34"/>
      <c r="BO492" s="34"/>
      <c r="BP492" s="34"/>
      <c r="BQ492" s="34"/>
      <c r="BR492" s="34"/>
      <c r="BS492" s="34"/>
      <c r="BT492" s="34"/>
      <c r="BU492" s="34"/>
      <c r="BV492" s="34"/>
      <c r="BW492" s="34"/>
      <c r="BX492" s="34"/>
      <c r="BY492" s="34"/>
      <c r="BZ492" s="34"/>
    </row>
    <row r="493" spans="7:78"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  <c r="AA493" s="34"/>
      <c r="AB493" s="34"/>
      <c r="AC493" s="36"/>
      <c r="AD493" s="36"/>
      <c r="AE493" s="34"/>
      <c r="AF493" s="34"/>
      <c r="AG493" s="34"/>
      <c r="AH493" s="34"/>
      <c r="AI493" s="34"/>
      <c r="AJ493" s="34"/>
      <c r="AK493" s="34"/>
      <c r="AL493" s="34"/>
      <c r="AM493" s="34"/>
      <c r="AN493" s="34"/>
      <c r="AO493" s="34"/>
      <c r="AP493" s="34"/>
      <c r="AQ493" s="34"/>
      <c r="AR493" s="34"/>
      <c r="AS493" s="34"/>
      <c r="AT493" s="34"/>
      <c r="AU493" s="34"/>
      <c r="AV493" s="34"/>
      <c r="AW493" s="34"/>
      <c r="AX493" s="34"/>
      <c r="AY493" s="34"/>
      <c r="AZ493" s="34"/>
      <c r="BA493" s="34"/>
      <c r="BB493" s="34"/>
      <c r="BC493" s="34"/>
      <c r="BD493" s="34"/>
      <c r="BE493" s="34"/>
      <c r="BF493" s="34"/>
      <c r="BG493" s="34"/>
      <c r="BH493" s="34"/>
      <c r="BI493" s="34"/>
      <c r="BJ493" s="34"/>
      <c r="BK493" s="34"/>
      <c r="BL493" s="34"/>
      <c r="BM493" s="34"/>
      <c r="BN493" s="34"/>
      <c r="BO493" s="34"/>
      <c r="BP493" s="34"/>
      <c r="BQ493" s="34"/>
      <c r="BR493" s="34"/>
      <c r="BS493" s="34"/>
      <c r="BT493" s="34"/>
      <c r="BU493" s="34"/>
      <c r="BV493" s="34"/>
      <c r="BW493" s="34"/>
      <c r="BX493" s="34"/>
      <c r="BY493" s="34"/>
      <c r="BZ493" s="34"/>
    </row>
    <row r="494" spans="7:78"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  <c r="AA494" s="34"/>
      <c r="AB494" s="34"/>
      <c r="AC494" s="36"/>
      <c r="AD494" s="36"/>
      <c r="AE494" s="34"/>
      <c r="AF494" s="34"/>
      <c r="AG494" s="34"/>
      <c r="AH494" s="34"/>
      <c r="AI494" s="34"/>
      <c r="AJ494" s="34"/>
      <c r="AK494" s="34"/>
      <c r="AL494" s="34"/>
      <c r="AM494" s="34"/>
      <c r="AN494" s="34"/>
      <c r="AO494" s="34"/>
      <c r="AP494" s="34"/>
      <c r="AQ494" s="34"/>
      <c r="AR494" s="34"/>
      <c r="AS494" s="34"/>
      <c r="AT494" s="34"/>
      <c r="AU494" s="34"/>
      <c r="AV494" s="34"/>
      <c r="AW494" s="34"/>
      <c r="AX494" s="34"/>
      <c r="AY494" s="34"/>
      <c r="AZ494" s="34"/>
      <c r="BA494" s="34"/>
      <c r="BB494" s="34"/>
      <c r="BC494" s="34"/>
      <c r="BD494" s="34"/>
      <c r="BE494" s="34"/>
      <c r="BF494" s="34"/>
      <c r="BG494" s="34"/>
      <c r="BH494" s="34"/>
      <c r="BI494" s="34"/>
      <c r="BJ494" s="34"/>
      <c r="BK494" s="34"/>
      <c r="BL494" s="34"/>
      <c r="BM494" s="34"/>
      <c r="BN494" s="34"/>
      <c r="BO494" s="34"/>
      <c r="BP494" s="34"/>
      <c r="BQ494" s="34"/>
      <c r="BR494" s="34"/>
      <c r="BS494" s="34"/>
      <c r="BT494" s="34"/>
      <c r="BU494" s="34"/>
      <c r="BV494" s="34"/>
      <c r="BW494" s="34"/>
      <c r="BX494" s="34"/>
      <c r="BY494" s="34"/>
      <c r="BZ494" s="34"/>
    </row>
    <row r="495" spans="7:78"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  <c r="AA495" s="34"/>
      <c r="AB495" s="34"/>
      <c r="AC495" s="36"/>
      <c r="AD495" s="36"/>
      <c r="AE495" s="34"/>
      <c r="AF495" s="34"/>
      <c r="AG495" s="34"/>
      <c r="AH495" s="34"/>
      <c r="AI495" s="34"/>
      <c r="AJ495" s="34"/>
      <c r="AK495" s="34"/>
      <c r="AL495" s="34"/>
      <c r="AM495" s="34"/>
      <c r="AN495" s="34"/>
      <c r="AO495" s="34"/>
      <c r="AP495" s="34"/>
      <c r="AQ495" s="34"/>
      <c r="AR495" s="34"/>
      <c r="AS495" s="34"/>
      <c r="AT495" s="34"/>
      <c r="AU495" s="34"/>
      <c r="AV495" s="34"/>
      <c r="AW495" s="34"/>
      <c r="AX495" s="34"/>
      <c r="AY495" s="34"/>
      <c r="AZ495" s="34"/>
      <c r="BA495" s="34"/>
      <c r="BB495" s="34"/>
      <c r="BC495" s="34"/>
      <c r="BD495" s="34"/>
      <c r="BE495" s="34"/>
      <c r="BF495" s="34"/>
      <c r="BG495" s="34"/>
      <c r="BH495" s="34"/>
      <c r="BI495" s="34"/>
      <c r="BJ495" s="34"/>
      <c r="BK495" s="34"/>
      <c r="BL495" s="34"/>
      <c r="BM495" s="34"/>
      <c r="BN495" s="34"/>
      <c r="BO495" s="34"/>
      <c r="BP495" s="34"/>
      <c r="BQ495" s="34"/>
      <c r="BR495" s="34"/>
      <c r="BS495" s="34"/>
      <c r="BT495" s="34"/>
      <c r="BU495" s="34"/>
      <c r="BV495" s="34"/>
      <c r="BW495" s="34"/>
      <c r="BX495" s="34"/>
      <c r="BY495" s="34"/>
      <c r="BZ495" s="34"/>
    </row>
    <row r="496" spans="7:78"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  <c r="AA496" s="34"/>
      <c r="AB496" s="34"/>
      <c r="AC496" s="36"/>
      <c r="AD496" s="36"/>
      <c r="AE496" s="34"/>
      <c r="AF496" s="34"/>
      <c r="AG496" s="34"/>
      <c r="AH496" s="34"/>
      <c r="AI496" s="34"/>
      <c r="AJ496" s="34"/>
      <c r="AK496" s="34"/>
      <c r="AL496" s="34"/>
      <c r="AM496" s="34"/>
      <c r="AN496" s="34"/>
      <c r="AO496" s="34"/>
      <c r="AP496" s="34"/>
      <c r="AQ496" s="34"/>
      <c r="AR496" s="34"/>
      <c r="AS496" s="34"/>
      <c r="AT496" s="34"/>
      <c r="AU496" s="34"/>
      <c r="AV496" s="34"/>
      <c r="AW496" s="34"/>
      <c r="AX496" s="34"/>
      <c r="AY496" s="34"/>
      <c r="AZ496" s="34"/>
      <c r="BA496" s="34"/>
      <c r="BB496" s="34"/>
      <c r="BC496" s="34"/>
      <c r="BD496" s="34"/>
      <c r="BE496" s="34"/>
      <c r="BF496" s="34"/>
      <c r="BG496" s="34"/>
      <c r="BH496" s="34"/>
      <c r="BI496" s="34"/>
      <c r="BJ496" s="34"/>
      <c r="BK496" s="34"/>
      <c r="BL496" s="34"/>
      <c r="BM496" s="34"/>
      <c r="BN496" s="34"/>
      <c r="BO496" s="34"/>
      <c r="BP496" s="34"/>
      <c r="BQ496" s="34"/>
      <c r="BR496" s="34"/>
      <c r="BS496" s="34"/>
      <c r="BT496" s="34"/>
      <c r="BU496" s="34"/>
      <c r="BV496" s="34"/>
      <c r="BW496" s="34"/>
      <c r="BX496" s="34"/>
      <c r="BY496" s="34"/>
      <c r="BZ496" s="34"/>
    </row>
    <row r="497" spans="7:78"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  <c r="AA497" s="34"/>
      <c r="AB497" s="34"/>
      <c r="AC497" s="36"/>
      <c r="AD497" s="36"/>
      <c r="AE497" s="34"/>
      <c r="AF497" s="34"/>
      <c r="AG497" s="34"/>
      <c r="AH497" s="34"/>
      <c r="AI497" s="34"/>
      <c r="AJ497" s="34"/>
      <c r="AK497" s="34"/>
      <c r="AL497" s="34"/>
      <c r="AM497" s="34"/>
      <c r="AN497" s="34"/>
      <c r="AO497" s="34"/>
      <c r="AP497" s="34"/>
      <c r="AQ497" s="34"/>
      <c r="AR497" s="34"/>
      <c r="AS497" s="34"/>
      <c r="AT497" s="34"/>
      <c r="AU497" s="34"/>
      <c r="AV497" s="34"/>
      <c r="AW497" s="34"/>
      <c r="AX497" s="34"/>
      <c r="AY497" s="34"/>
      <c r="AZ497" s="34"/>
      <c r="BA497" s="34"/>
      <c r="BB497" s="34"/>
      <c r="BC497" s="34"/>
      <c r="BD497" s="34"/>
      <c r="BE497" s="34"/>
      <c r="BF497" s="34"/>
      <c r="BG497" s="34"/>
      <c r="BH497" s="34"/>
      <c r="BI497" s="34"/>
      <c r="BJ497" s="34"/>
      <c r="BK497" s="34"/>
      <c r="BL497" s="34"/>
      <c r="BM497" s="34"/>
      <c r="BN497" s="34"/>
      <c r="BO497" s="34"/>
      <c r="BP497" s="34"/>
      <c r="BQ497" s="34"/>
      <c r="BR497" s="34"/>
      <c r="BS497" s="34"/>
      <c r="BT497" s="34"/>
      <c r="BU497" s="34"/>
      <c r="BV497" s="34"/>
      <c r="BW497" s="34"/>
      <c r="BX497" s="34"/>
      <c r="BY497" s="34"/>
      <c r="BZ497" s="34"/>
    </row>
    <row r="498" spans="7:78"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  <c r="AA498" s="34"/>
      <c r="AB498" s="34"/>
      <c r="AC498" s="36"/>
      <c r="AD498" s="36"/>
      <c r="AE498" s="34"/>
      <c r="AF498" s="34"/>
      <c r="AG498" s="34"/>
      <c r="AH498" s="34"/>
      <c r="AI498" s="34"/>
      <c r="AJ498" s="34"/>
      <c r="AK498" s="34"/>
      <c r="AL498" s="34"/>
      <c r="AM498" s="34"/>
      <c r="AN498" s="34"/>
      <c r="AO498" s="34"/>
      <c r="AP498" s="34"/>
      <c r="AQ498" s="34"/>
      <c r="AR498" s="34"/>
      <c r="AS498" s="34"/>
      <c r="AT498" s="34"/>
      <c r="AU498" s="34"/>
      <c r="AV498" s="34"/>
      <c r="AW498" s="34"/>
      <c r="AX498" s="34"/>
      <c r="AY498" s="34"/>
      <c r="AZ498" s="34"/>
      <c r="BA498" s="34"/>
      <c r="BB498" s="34"/>
      <c r="BC498" s="34"/>
      <c r="BD498" s="34"/>
      <c r="BE498" s="34"/>
      <c r="BF498" s="34"/>
      <c r="BG498" s="34"/>
      <c r="BH498" s="34"/>
      <c r="BI498" s="34"/>
      <c r="BJ498" s="34"/>
      <c r="BK498" s="34"/>
      <c r="BL498" s="34"/>
      <c r="BM498" s="34"/>
      <c r="BN498" s="34"/>
      <c r="BO498" s="34"/>
      <c r="BP498" s="34"/>
      <c r="BQ498" s="34"/>
      <c r="BR498" s="34"/>
      <c r="BS498" s="34"/>
      <c r="BT498" s="34"/>
      <c r="BU498" s="34"/>
      <c r="BV498" s="34"/>
      <c r="BW498" s="34"/>
      <c r="BX498" s="34"/>
      <c r="BY498" s="34"/>
      <c r="BZ498" s="34"/>
    </row>
    <row r="499" spans="7:78"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  <c r="AA499" s="34"/>
      <c r="AB499" s="34"/>
      <c r="AC499" s="36"/>
      <c r="AD499" s="36"/>
      <c r="AE499" s="34"/>
      <c r="AF499" s="34"/>
      <c r="AG499" s="34"/>
      <c r="AH499" s="34"/>
      <c r="AI499" s="34"/>
      <c r="AJ499" s="34"/>
      <c r="AK499" s="34"/>
      <c r="AL499" s="34"/>
      <c r="AM499" s="34"/>
      <c r="AN499" s="34"/>
      <c r="AO499" s="34"/>
      <c r="AP499" s="34"/>
      <c r="AQ499" s="34"/>
      <c r="AR499" s="34"/>
      <c r="AS499" s="34"/>
      <c r="AT499" s="34"/>
      <c r="AU499" s="34"/>
      <c r="AV499" s="34"/>
      <c r="AW499" s="34"/>
      <c r="AX499" s="34"/>
      <c r="AY499" s="34"/>
      <c r="AZ499" s="34"/>
      <c r="BA499" s="34"/>
      <c r="BB499" s="34"/>
      <c r="BC499" s="34"/>
      <c r="BD499" s="34"/>
      <c r="BE499" s="34"/>
      <c r="BF499" s="34"/>
      <c r="BG499" s="34"/>
      <c r="BH499" s="34"/>
      <c r="BI499" s="34"/>
      <c r="BJ499" s="34"/>
      <c r="BK499" s="34"/>
      <c r="BL499" s="34"/>
      <c r="BM499" s="34"/>
      <c r="BN499" s="34"/>
      <c r="BO499" s="34"/>
      <c r="BP499" s="34"/>
      <c r="BQ499" s="34"/>
      <c r="BR499" s="34"/>
      <c r="BS499" s="34"/>
      <c r="BT499" s="34"/>
      <c r="BU499" s="34"/>
      <c r="BV499" s="34"/>
      <c r="BW499" s="34"/>
      <c r="BX499" s="34"/>
      <c r="BY499" s="34"/>
      <c r="BZ499" s="34"/>
    </row>
    <row r="500" spans="7:78"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  <c r="AA500" s="34"/>
      <c r="AB500" s="34"/>
      <c r="AC500" s="36"/>
      <c r="AD500" s="36"/>
      <c r="AE500" s="34"/>
      <c r="AF500" s="34"/>
      <c r="AG500" s="34"/>
      <c r="AH500" s="34"/>
      <c r="AI500" s="34"/>
      <c r="AJ500" s="34"/>
      <c r="AK500" s="34"/>
      <c r="AL500" s="34"/>
      <c r="AM500" s="34"/>
      <c r="AN500" s="34"/>
      <c r="AO500" s="34"/>
      <c r="AP500" s="34"/>
      <c r="AQ500" s="34"/>
      <c r="AR500" s="34"/>
      <c r="AS500" s="34"/>
      <c r="AT500" s="34"/>
      <c r="AU500" s="34"/>
      <c r="AV500" s="34"/>
      <c r="AW500" s="34"/>
      <c r="AX500" s="34"/>
      <c r="AY500" s="34"/>
      <c r="AZ500" s="34"/>
      <c r="BA500" s="34"/>
      <c r="BB500" s="34"/>
      <c r="BC500" s="34"/>
      <c r="BD500" s="34"/>
      <c r="BE500" s="34"/>
      <c r="BF500" s="34"/>
      <c r="BG500" s="34"/>
      <c r="BH500" s="34"/>
      <c r="BI500" s="34"/>
      <c r="BJ500" s="34"/>
      <c r="BK500" s="34"/>
      <c r="BL500" s="34"/>
      <c r="BM500" s="34"/>
      <c r="BN500" s="34"/>
      <c r="BO500" s="34"/>
      <c r="BP500" s="34"/>
      <c r="BQ500" s="34"/>
      <c r="BR500" s="34"/>
      <c r="BS500" s="34"/>
      <c r="BT500" s="34"/>
      <c r="BU500" s="34"/>
      <c r="BV500" s="34"/>
      <c r="BW500" s="34"/>
      <c r="BX500" s="34"/>
      <c r="BY500" s="34"/>
      <c r="BZ500" s="34"/>
    </row>
    <row r="501" spans="7:78"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  <c r="AA501" s="34"/>
      <c r="AB501" s="34"/>
      <c r="AC501" s="36"/>
      <c r="AD501" s="36"/>
      <c r="AE501" s="34"/>
      <c r="AF501" s="34"/>
      <c r="AG501" s="34"/>
      <c r="AH501" s="34"/>
      <c r="AI501" s="34"/>
      <c r="AJ501" s="34"/>
      <c r="AK501" s="34"/>
      <c r="AL501" s="34"/>
      <c r="AM501" s="34"/>
      <c r="AN501" s="34"/>
      <c r="AO501" s="34"/>
      <c r="AP501" s="34"/>
      <c r="AQ501" s="34"/>
      <c r="AR501" s="34"/>
      <c r="AS501" s="34"/>
      <c r="AT501" s="34"/>
      <c r="AU501" s="34"/>
      <c r="AV501" s="34"/>
      <c r="AW501" s="34"/>
      <c r="AX501" s="34"/>
      <c r="AY501" s="34"/>
      <c r="AZ501" s="34"/>
      <c r="BA501" s="34"/>
      <c r="BB501" s="34"/>
      <c r="BC501" s="34"/>
      <c r="BD501" s="34"/>
      <c r="BE501" s="34"/>
      <c r="BF501" s="34"/>
      <c r="BG501" s="34"/>
      <c r="BH501" s="34"/>
      <c r="BI501" s="34"/>
      <c r="BJ501" s="34"/>
      <c r="BK501" s="34"/>
      <c r="BL501" s="34"/>
      <c r="BM501" s="34"/>
      <c r="BN501" s="34"/>
      <c r="BO501" s="34"/>
      <c r="BP501" s="34"/>
      <c r="BQ501" s="34"/>
      <c r="BR501" s="34"/>
      <c r="BS501" s="34"/>
      <c r="BT501" s="34"/>
      <c r="BU501" s="34"/>
      <c r="BV501" s="34"/>
      <c r="BW501" s="34"/>
      <c r="BX501" s="34"/>
      <c r="BY501" s="34"/>
      <c r="BZ501" s="34"/>
    </row>
    <row r="502" spans="7:78"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  <c r="AA502" s="34"/>
      <c r="AB502" s="34"/>
      <c r="AC502" s="36"/>
      <c r="AD502" s="36"/>
      <c r="AE502" s="34"/>
      <c r="AF502" s="34"/>
      <c r="AG502" s="34"/>
      <c r="AH502" s="34"/>
      <c r="AI502" s="34"/>
      <c r="AJ502" s="34"/>
      <c r="AK502" s="34"/>
      <c r="AL502" s="34"/>
      <c r="AM502" s="34"/>
      <c r="AN502" s="34"/>
      <c r="AO502" s="34"/>
      <c r="AP502" s="34"/>
      <c r="AQ502" s="34"/>
      <c r="AR502" s="34"/>
      <c r="AS502" s="34"/>
      <c r="AT502" s="34"/>
      <c r="AU502" s="34"/>
      <c r="AV502" s="34"/>
      <c r="AW502" s="34"/>
      <c r="AX502" s="34"/>
      <c r="AY502" s="34"/>
      <c r="AZ502" s="34"/>
      <c r="BA502" s="34"/>
      <c r="BB502" s="34"/>
      <c r="BC502" s="34"/>
      <c r="BD502" s="34"/>
      <c r="BE502" s="34"/>
      <c r="BF502" s="34"/>
      <c r="BG502" s="34"/>
      <c r="BH502" s="34"/>
      <c r="BI502" s="34"/>
      <c r="BJ502" s="34"/>
      <c r="BK502" s="34"/>
      <c r="BL502" s="34"/>
      <c r="BM502" s="34"/>
      <c r="BN502" s="34"/>
      <c r="BO502" s="34"/>
      <c r="BP502" s="34"/>
      <c r="BQ502" s="34"/>
      <c r="BR502" s="34"/>
      <c r="BS502" s="34"/>
      <c r="BT502" s="34"/>
      <c r="BU502" s="34"/>
      <c r="BV502" s="34"/>
      <c r="BW502" s="34"/>
      <c r="BX502" s="34"/>
      <c r="BY502" s="34"/>
      <c r="BZ502" s="34"/>
    </row>
    <row r="503" spans="7:78"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  <c r="AA503" s="34"/>
      <c r="AB503" s="34"/>
      <c r="AC503" s="36"/>
      <c r="AD503" s="36"/>
      <c r="AE503" s="34"/>
      <c r="AF503" s="34"/>
      <c r="AG503" s="34"/>
      <c r="AH503" s="34"/>
      <c r="AI503" s="34"/>
      <c r="AJ503" s="34"/>
      <c r="AK503" s="34"/>
      <c r="AL503" s="34"/>
      <c r="AM503" s="34"/>
      <c r="AN503" s="34"/>
      <c r="AO503" s="34"/>
      <c r="AP503" s="34"/>
      <c r="AQ503" s="34"/>
      <c r="AR503" s="34"/>
      <c r="AS503" s="34"/>
      <c r="AT503" s="34"/>
      <c r="AU503" s="34"/>
      <c r="AV503" s="34"/>
      <c r="AW503" s="34"/>
      <c r="AX503" s="34"/>
      <c r="AY503" s="34"/>
      <c r="AZ503" s="34"/>
      <c r="BA503" s="34"/>
      <c r="BB503" s="34"/>
      <c r="BC503" s="34"/>
      <c r="BD503" s="34"/>
      <c r="BE503" s="34"/>
      <c r="BF503" s="34"/>
      <c r="BG503" s="34"/>
      <c r="BH503" s="34"/>
      <c r="BI503" s="34"/>
      <c r="BJ503" s="34"/>
      <c r="BK503" s="34"/>
      <c r="BL503" s="34"/>
      <c r="BM503" s="34"/>
      <c r="BN503" s="34"/>
      <c r="BO503" s="34"/>
      <c r="BP503" s="34"/>
      <c r="BQ503" s="34"/>
      <c r="BR503" s="34"/>
      <c r="BS503" s="34"/>
      <c r="BT503" s="34"/>
      <c r="BU503" s="34"/>
      <c r="BV503" s="34"/>
      <c r="BW503" s="34"/>
      <c r="BX503" s="34"/>
      <c r="BY503" s="34"/>
      <c r="BZ503" s="34"/>
    </row>
    <row r="504" spans="7:78"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  <c r="AA504" s="34"/>
      <c r="AB504" s="34"/>
      <c r="AC504" s="36"/>
      <c r="AD504" s="36"/>
      <c r="AE504" s="34"/>
      <c r="AF504" s="34"/>
      <c r="AG504" s="34"/>
      <c r="AH504" s="34"/>
      <c r="AI504" s="34"/>
      <c r="AJ504" s="34"/>
      <c r="AK504" s="34"/>
      <c r="AL504" s="34"/>
      <c r="AM504" s="34"/>
      <c r="AN504" s="34"/>
      <c r="AO504" s="34"/>
      <c r="AP504" s="34"/>
      <c r="AQ504" s="34"/>
      <c r="AR504" s="34"/>
      <c r="AS504" s="34"/>
      <c r="AT504" s="34"/>
      <c r="AU504" s="34"/>
      <c r="AV504" s="34"/>
      <c r="AW504" s="34"/>
      <c r="AX504" s="34"/>
      <c r="AY504" s="34"/>
      <c r="AZ504" s="34"/>
      <c r="BA504" s="34"/>
      <c r="BB504" s="34"/>
      <c r="BC504" s="34"/>
      <c r="BD504" s="34"/>
      <c r="BE504" s="34"/>
      <c r="BF504" s="34"/>
      <c r="BG504" s="34"/>
      <c r="BH504" s="34"/>
      <c r="BI504" s="34"/>
      <c r="BJ504" s="34"/>
      <c r="BK504" s="34"/>
      <c r="BL504" s="34"/>
      <c r="BM504" s="34"/>
      <c r="BN504" s="34"/>
      <c r="BO504" s="34"/>
      <c r="BP504" s="34"/>
      <c r="BQ504" s="34"/>
      <c r="BR504" s="34"/>
      <c r="BS504" s="34"/>
      <c r="BT504" s="34"/>
      <c r="BU504" s="34"/>
      <c r="BV504" s="34"/>
      <c r="BW504" s="34"/>
      <c r="BX504" s="34"/>
      <c r="BY504" s="34"/>
      <c r="BZ504" s="34"/>
    </row>
    <row r="505" spans="7:78"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  <c r="AA505" s="34"/>
      <c r="AB505" s="34"/>
      <c r="AC505" s="36"/>
      <c r="AD505" s="36"/>
      <c r="AE505" s="34"/>
      <c r="AF505" s="34"/>
      <c r="AG505" s="34"/>
      <c r="AH505" s="34"/>
      <c r="AI505" s="34"/>
      <c r="AJ505" s="34"/>
      <c r="AK505" s="34"/>
      <c r="AL505" s="34"/>
      <c r="AM505" s="34"/>
      <c r="AN505" s="34"/>
      <c r="AO505" s="34"/>
      <c r="AP505" s="34"/>
      <c r="AQ505" s="34"/>
      <c r="AR505" s="34"/>
      <c r="AS505" s="34"/>
      <c r="AT505" s="34"/>
      <c r="AU505" s="34"/>
      <c r="AV505" s="34"/>
      <c r="AW505" s="34"/>
      <c r="AX505" s="34"/>
      <c r="AY505" s="34"/>
      <c r="AZ505" s="34"/>
      <c r="BA505" s="34"/>
      <c r="BB505" s="34"/>
      <c r="BC505" s="34"/>
      <c r="BD505" s="34"/>
      <c r="BE505" s="34"/>
      <c r="BF505" s="34"/>
      <c r="BG505" s="34"/>
      <c r="BH505" s="34"/>
      <c r="BI505" s="34"/>
      <c r="BJ505" s="34"/>
      <c r="BK505" s="34"/>
      <c r="BL505" s="34"/>
      <c r="BM505" s="34"/>
      <c r="BN505" s="34"/>
      <c r="BO505" s="34"/>
      <c r="BP505" s="34"/>
      <c r="BQ505" s="34"/>
      <c r="BR505" s="34"/>
      <c r="BS505" s="34"/>
      <c r="BT505" s="34"/>
      <c r="BU505" s="34"/>
      <c r="BV505" s="34"/>
      <c r="BW505" s="34"/>
      <c r="BX505" s="34"/>
      <c r="BY505" s="34"/>
      <c r="BZ505" s="34"/>
    </row>
    <row r="506" spans="7:78"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  <c r="AA506" s="34"/>
      <c r="AB506" s="34"/>
      <c r="AC506" s="36"/>
      <c r="AD506" s="36"/>
      <c r="AE506" s="34"/>
      <c r="AF506" s="34"/>
      <c r="AG506" s="34"/>
      <c r="AH506" s="34"/>
      <c r="AI506" s="34"/>
      <c r="AJ506" s="34"/>
      <c r="AK506" s="34"/>
      <c r="AL506" s="34"/>
      <c r="AM506" s="34"/>
      <c r="AN506" s="34"/>
      <c r="AO506" s="34"/>
      <c r="AP506" s="34"/>
      <c r="AQ506" s="34"/>
      <c r="AR506" s="34"/>
      <c r="AS506" s="34"/>
      <c r="AT506" s="34"/>
      <c r="AU506" s="34"/>
      <c r="AV506" s="34"/>
      <c r="AW506" s="34"/>
      <c r="AX506" s="34"/>
      <c r="AY506" s="34"/>
      <c r="AZ506" s="34"/>
      <c r="BA506" s="34"/>
      <c r="BB506" s="34"/>
      <c r="BC506" s="34"/>
      <c r="BD506" s="34"/>
      <c r="BE506" s="34"/>
      <c r="BF506" s="34"/>
      <c r="BG506" s="34"/>
      <c r="BH506" s="34"/>
      <c r="BI506" s="34"/>
      <c r="BJ506" s="34"/>
      <c r="BK506" s="34"/>
      <c r="BL506" s="34"/>
      <c r="BM506" s="34"/>
      <c r="BN506" s="34"/>
      <c r="BO506" s="34"/>
      <c r="BP506" s="34"/>
      <c r="BQ506" s="34"/>
      <c r="BR506" s="34"/>
      <c r="BS506" s="34"/>
      <c r="BT506" s="34"/>
      <c r="BU506" s="34"/>
      <c r="BV506" s="34"/>
      <c r="BW506" s="34"/>
      <c r="BX506" s="34"/>
      <c r="BY506" s="34"/>
      <c r="BZ506" s="34"/>
    </row>
    <row r="507" spans="7:78"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  <c r="AA507" s="34"/>
      <c r="AB507" s="34"/>
      <c r="AC507" s="36"/>
      <c r="AD507" s="36"/>
      <c r="AE507" s="34"/>
      <c r="AF507" s="34"/>
      <c r="AG507" s="34"/>
      <c r="AH507" s="34"/>
      <c r="AI507" s="34"/>
      <c r="AJ507" s="34"/>
      <c r="AK507" s="34"/>
      <c r="AL507" s="34"/>
      <c r="AM507" s="34"/>
      <c r="AN507" s="34"/>
      <c r="AO507" s="34"/>
      <c r="AP507" s="34"/>
      <c r="AQ507" s="34"/>
      <c r="AR507" s="34"/>
      <c r="AS507" s="34"/>
      <c r="AT507" s="34"/>
      <c r="AU507" s="34"/>
      <c r="AV507" s="34"/>
      <c r="AW507" s="34"/>
      <c r="AX507" s="34"/>
      <c r="AY507" s="34"/>
      <c r="AZ507" s="34"/>
      <c r="BA507" s="34"/>
      <c r="BB507" s="34"/>
      <c r="BC507" s="34"/>
      <c r="BD507" s="34"/>
      <c r="BE507" s="34"/>
      <c r="BF507" s="34"/>
      <c r="BG507" s="34"/>
      <c r="BH507" s="34"/>
      <c r="BI507" s="34"/>
      <c r="BJ507" s="34"/>
      <c r="BK507" s="34"/>
      <c r="BL507" s="34"/>
      <c r="BM507" s="34"/>
      <c r="BN507" s="34"/>
      <c r="BO507" s="34"/>
      <c r="BP507" s="34"/>
      <c r="BQ507" s="34"/>
      <c r="BR507" s="34"/>
      <c r="BS507" s="34"/>
      <c r="BT507" s="34"/>
      <c r="BU507" s="34"/>
      <c r="BV507" s="34"/>
      <c r="BW507" s="34"/>
      <c r="BX507" s="34"/>
      <c r="BY507" s="34"/>
      <c r="BZ507" s="34"/>
    </row>
    <row r="508" spans="7:78"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  <c r="AA508" s="34"/>
      <c r="AB508" s="34"/>
      <c r="AC508" s="36"/>
      <c r="AD508" s="36"/>
      <c r="AE508" s="34"/>
      <c r="AF508" s="34"/>
      <c r="AG508" s="34"/>
      <c r="AH508" s="34"/>
      <c r="AI508" s="34"/>
      <c r="AJ508" s="34"/>
      <c r="AK508" s="34"/>
      <c r="AL508" s="34"/>
      <c r="AM508" s="34"/>
      <c r="AN508" s="34"/>
      <c r="AO508" s="34"/>
      <c r="AP508" s="34"/>
      <c r="AQ508" s="34"/>
      <c r="AR508" s="34"/>
      <c r="AS508" s="34"/>
      <c r="AT508" s="34"/>
      <c r="AU508" s="34"/>
      <c r="AV508" s="34"/>
      <c r="AW508" s="34"/>
      <c r="AX508" s="34"/>
      <c r="AY508" s="34"/>
      <c r="AZ508" s="34"/>
      <c r="BA508" s="34"/>
      <c r="BB508" s="34"/>
      <c r="BC508" s="34"/>
      <c r="BD508" s="34"/>
      <c r="BE508" s="34"/>
      <c r="BF508" s="34"/>
      <c r="BG508" s="34"/>
      <c r="BH508" s="34"/>
      <c r="BI508" s="34"/>
      <c r="BJ508" s="34"/>
      <c r="BK508" s="34"/>
      <c r="BL508" s="34"/>
      <c r="BM508" s="34"/>
      <c r="BN508" s="34"/>
      <c r="BO508" s="34"/>
      <c r="BP508" s="34"/>
      <c r="BQ508" s="34"/>
      <c r="BR508" s="34"/>
      <c r="BS508" s="34"/>
      <c r="BT508" s="34"/>
      <c r="BU508" s="34"/>
      <c r="BV508" s="34"/>
      <c r="BW508" s="34"/>
      <c r="BX508" s="34"/>
      <c r="BY508" s="34"/>
      <c r="BZ508" s="34"/>
    </row>
    <row r="509" spans="7:78"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  <c r="AA509" s="34"/>
      <c r="AB509" s="34"/>
      <c r="AC509" s="36"/>
      <c r="AD509" s="36"/>
      <c r="AE509" s="34"/>
      <c r="AF509" s="34"/>
      <c r="AG509" s="34"/>
      <c r="AH509" s="34"/>
      <c r="AI509" s="34"/>
      <c r="AJ509" s="34"/>
      <c r="AK509" s="34"/>
      <c r="AL509" s="34"/>
      <c r="AM509" s="34"/>
      <c r="AN509" s="34"/>
      <c r="AO509" s="34"/>
      <c r="AP509" s="34"/>
      <c r="AQ509" s="34"/>
      <c r="AR509" s="34"/>
      <c r="AS509" s="34"/>
      <c r="AT509" s="34"/>
      <c r="AU509" s="34"/>
      <c r="AV509" s="34"/>
      <c r="AW509" s="34"/>
      <c r="AX509" s="34"/>
      <c r="AY509" s="34"/>
      <c r="AZ509" s="34"/>
      <c r="BA509" s="34"/>
      <c r="BB509" s="34"/>
      <c r="BC509" s="34"/>
      <c r="BD509" s="34"/>
      <c r="BE509" s="34"/>
      <c r="BF509" s="34"/>
      <c r="BG509" s="34"/>
      <c r="BH509" s="34"/>
      <c r="BI509" s="34"/>
      <c r="BJ509" s="34"/>
      <c r="BK509" s="34"/>
      <c r="BL509" s="34"/>
      <c r="BM509" s="34"/>
      <c r="BN509" s="34"/>
      <c r="BO509" s="34"/>
      <c r="BP509" s="34"/>
      <c r="BQ509" s="34"/>
      <c r="BR509" s="34"/>
      <c r="BS509" s="34"/>
      <c r="BT509" s="34"/>
      <c r="BU509" s="34"/>
      <c r="BV509" s="34"/>
      <c r="BW509" s="34"/>
      <c r="BX509" s="34"/>
      <c r="BY509" s="34"/>
      <c r="BZ509" s="34"/>
    </row>
    <row r="510" spans="7:78"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  <c r="AA510" s="34"/>
      <c r="AB510" s="34"/>
      <c r="AC510" s="36"/>
      <c r="AD510" s="36"/>
      <c r="AE510" s="34"/>
      <c r="AF510" s="34"/>
      <c r="AG510" s="34"/>
      <c r="AH510" s="34"/>
      <c r="AI510" s="34"/>
      <c r="AJ510" s="34"/>
      <c r="AK510" s="34"/>
      <c r="AL510" s="34"/>
      <c r="AM510" s="34"/>
      <c r="AN510" s="34"/>
      <c r="AO510" s="34"/>
      <c r="AP510" s="34"/>
      <c r="AQ510" s="34"/>
      <c r="AR510" s="34"/>
      <c r="AS510" s="34"/>
      <c r="AT510" s="34"/>
      <c r="AU510" s="34"/>
      <c r="AV510" s="34"/>
      <c r="AW510" s="34"/>
      <c r="AX510" s="34"/>
      <c r="AY510" s="34"/>
      <c r="AZ510" s="34"/>
      <c r="BA510" s="34"/>
      <c r="BB510" s="34"/>
      <c r="BC510" s="34"/>
      <c r="BD510" s="34"/>
      <c r="BE510" s="34"/>
      <c r="BF510" s="34"/>
      <c r="BG510" s="34"/>
      <c r="BH510" s="34"/>
      <c r="BI510" s="34"/>
      <c r="BJ510" s="34"/>
      <c r="BK510" s="34"/>
      <c r="BL510" s="34"/>
      <c r="BM510" s="34"/>
      <c r="BN510" s="34"/>
      <c r="BO510" s="34"/>
      <c r="BP510" s="34"/>
      <c r="BQ510" s="34"/>
      <c r="BR510" s="34"/>
      <c r="BS510" s="34"/>
      <c r="BT510" s="34"/>
      <c r="BU510" s="34"/>
      <c r="BV510" s="34"/>
      <c r="BW510" s="34"/>
      <c r="BX510" s="34"/>
      <c r="BY510" s="34"/>
      <c r="BZ510" s="34"/>
    </row>
    <row r="511" spans="7:78"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  <c r="AA511" s="34"/>
      <c r="AB511" s="34"/>
      <c r="AC511" s="36"/>
      <c r="AD511" s="36"/>
      <c r="AE511" s="34"/>
      <c r="AF511" s="34"/>
      <c r="AG511" s="34"/>
      <c r="AH511" s="34"/>
      <c r="AI511" s="34"/>
      <c r="AJ511" s="34"/>
      <c r="AK511" s="34"/>
      <c r="AL511" s="34"/>
      <c r="AM511" s="34"/>
      <c r="AN511" s="34"/>
      <c r="AO511" s="34"/>
      <c r="AP511" s="34"/>
      <c r="AQ511" s="34"/>
      <c r="AR511" s="34"/>
      <c r="AS511" s="34"/>
      <c r="AT511" s="34"/>
      <c r="AU511" s="34"/>
      <c r="AV511" s="34"/>
      <c r="AW511" s="34"/>
      <c r="AX511" s="34"/>
      <c r="AY511" s="34"/>
      <c r="AZ511" s="34"/>
      <c r="BA511" s="34"/>
      <c r="BB511" s="34"/>
      <c r="BC511" s="34"/>
      <c r="BD511" s="34"/>
      <c r="BE511" s="34"/>
      <c r="BF511" s="34"/>
      <c r="BG511" s="34"/>
      <c r="BH511" s="34"/>
      <c r="BI511" s="34"/>
      <c r="BJ511" s="34"/>
      <c r="BK511" s="34"/>
      <c r="BL511" s="34"/>
      <c r="BM511" s="34"/>
      <c r="BN511" s="34"/>
      <c r="BO511" s="34"/>
      <c r="BP511" s="34"/>
      <c r="BQ511" s="34"/>
      <c r="BR511" s="34"/>
      <c r="BS511" s="34"/>
      <c r="BT511" s="34"/>
      <c r="BU511" s="34"/>
      <c r="BV511" s="34"/>
      <c r="BW511" s="34"/>
      <c r="BX511" s="34"/>
      <c r="BY511" s="34"/>
      <c r="BZ511" s="34"/>
    </row>
    <row r="512" spans="7:78"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  <c r="AA512" s="34"/>
      <c r="AB512" s="34"/>
      <c r="AC512" s="36"/>
      <c r="AD512" s="36"/>
      <c r="AE512" s="34"/>
      <c r="AF512" s="34"/>
      <c r="AG512" s="34"/>
      <c r="AH512" s="34"/>
      <c r="AI512" s="34"/>
      <c r="AJ512" s="34"/>
      <c r="AK512" s="34"/>
      <c r="AL512" s="34"/>
      <c r="AM512" s="34"/>
      <c r="AN512" s="34"/>
      <c r="AO512" s="34"/>
      <c r="AP512" s="34"/>
      <c r="AQ512" s="34"/>
      <c r="AR512" s="34"/>
      <c r="AS512" s="34"/>
      <c r="AT512" s="34"/>
      <c r="AU512" s="34"/>
      <c r="AV512" s="34"/>
      <c r="AW512" s="34"/>
      <c r="AX512" s="34"/>
      <c r="AY512" s="34"/>
      <c r="AZ512" s="34"/>
      <c r="BA512" s="34"/>
      <c r="BB512" s="34"/>
      <c r="BC512" s="34"/>
      <c r="BD512" s="34"/>
      <c r="BE512" s="34"/>
      <c r="BF512" s="34"/>
      <c r="BG512" s="34"/>
      <c r="BH512" s="34"/>
      <c r="BI512" s="34"/>
      <c r="BJ512" s="34"/>
      <c r="BK512" s="34"/>
      <c r="BL512" s="34"/>
      <c r="BM512" s="34"/>
      <c r="BN512" s="34"/>
      <c r="BO512" s="34"/>
      <c r="BP512" s="34"/>
      <c r="BQ512" s="34"/>
      <c r="BR512" s="34"/>
      <c r="BS512" s="34"/>
      <c r="BT512" s="34"/>
      <c r="BU512" s="34"/>
      <c r="BV512" s="34"/>
      <c r="BW512" s="34"/>
      <c r="BX512" s="34"/>
      <c r="BY512" s="34"/>
      <c r="BZ512" s="34"/>
    </row>
    <row r="513" spans="7:78"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  <c r="AA513" s="34"/>
      <c r="AB513" s="34"/>
      <c r="AC513" s="36"/>
      <c r="AD513" s="36"/>
      <c r="AE513" s="34"/>
      <c r="AF513" s="34"/>
      <c r="AG513" s="34"/>
      <c r="AH513" s="34"/>
      <c r="AI513" s="34"/>
      <c r="AJ513" s="34"/>
      <c r="AK513" s="34"/>
      <c r="AL513" s="34"/>
      <c r="AM513" s="34"/>
      <c r="AN513" s="34"/>
      <c r="AO513" s="34"/>
      <c r="AP513" s="34"/>
      <c r="AQ513" s="34"/>
      <c r="AR513" s="34"/>
      <c r="AS513" s="34"/>
      <c r="AT513" s="34"/>
      <c r="AU513" s="34"/>
      <c r="AV513" s="34"/>
      <c r="AW513" s="34"/>
      <c r="AX513" s="34"/>
      <c r="AY513" s="34"/>
      <c r="AZ513" s="34"/>
      <c r="BA513" s="34"/>
      <c r="BB513" s="34"/>
      <c r="BC513" s="34"/>
      <c r="BD513" s="34"/>
      <c r="BE513" s="34"/>
      <c r="BF513" s="34"/>
      <c r="BG513" s="34"/>
      <c r="BH513" s="34"/>
      <c r="BI513" s="34"/>
      <c r="BJ513" s="34"/>
      <c r="BK513" s="34"/>
      <c r="BL513" s="34"/>
      <c r="BM513" s="34"/>
      <c r="BN513" s="34"/>
      <c r="BO513" s="34"/>
      <c r="BP513" s="34"/>
      <c r="BQ513" s="34"/>
      <c r="BR513" s="34"/>
      <c r="BS513" s="34"/>
      <c r="BT513" s="34"/>
      <c r="BU513" s="34"/>
      <c r="BV513" s="34"/>
      <c r="BW513" s="34"/>
      <c r="BX513" s="34"/>
      <c r="BY513" s="34"/>
      <c r="BZ513" s="34"/>
    </row>
    <row r="514" spans="7:78"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  <c r="AA514" s="34"/>
      <c r="AB514" s="34"/>
      <c r="AC514" s="36"/>
      <c r="AD514" s="36"/>
      <c r="AE514" s="34"/>
      <c r="AF514" s="34"/>
      <c r="AG514" s="34"/>
      <c r="AH514" s="34"/>
      <c r="AI514" s="34"/>
      <c r="AJ514" s="34"/>
      <c r="AK514" s="34"/>
      <c r="AL514" s="34"/>
      <c r="AM514" s="34"/>
      <c r="AN514" s="34"/>
      <c r="AO514" s="34"/>
      <c r="AP514" s="34"/>
      <c r="AQ514" s="34"/>
      <c r="AR514" s="34"/>
      <c r="AS514" s="34"/>
      <c r="AT514" s="34"/>
      <c r="AU514" s="34"/>
      <c r="AV514" s="34"/>
      <c r="AW514" s="34"/>
      <c r="AX514" s="34"/>
      <c r="AY514" s="34"/>
      <c r="AZ514" s="34"/>
      <c r="BA514" s="34"/>
      <c r="BB514" s="34"/>
      <c r="BC514" s="34"/>
      <c r="BD514" s="34"/>
      <c r="BE514" s="34"/>
      <c r="BF514" s="34"/>
      <c r="BG514" s="34"/>
      <c r="BH514" s="34"/>
      <c r="BI514" s="34"/>
      <c r="BJ514" s="34"/>
      <c r="BK514" s="34"/>
      <c r="BL514" s="34"/>
      <c r="BM514" s="34"/>
      <c r="BN514" s="34"/>
      <c r="BO514" s="34"/>
      <c r="BP514" s="34"/>
      <c r="BQ514" s="34"/>
      <c r="BR514" s="34"/>
      <c r="BS514" s="34"/>
      <c r="BT514" s="34"/>
      <c r="BU514" s="34"/>
      <c r="BV514" s="34"/>
      <c r="BW514" s="34"/>
      <c r="BX514" s="34"/>
      <c r="BY514" s="34"/>
      <c r="BZ514" s="34"/>
    </row>
    <row r="515" spans="7:78"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  <c r="AA515" s="34"/>
      <c r="AB515" s="34"/>
      <c r="AC515" s="36"/>
      <c r="AD515" s="36"/>
      <c r="AE515" s="34"/>
      <c r="AF515" s="34"/>
      <c r="AG515" s="34"/>
      <c r="AH515" s="34"/>
      <c r="AI515" s="34"/>
      <c r="AJ515" s="34"/>
      <c r="AK515" s="34"/>
      <c r="AL515" s="34"/>
      <c r="AM515" s="34"/>
      <c r="AN515" s="34"/>
      <c r="AO515" s="34"/>
      <c r="AP515" s="34"/>
      <c r="AQ515" s="34"/>
      <c r="AR515" s="34"/>
      <c r="AS515" s="34"/>
      <c r="AT515" s="34"/>
      <c r="AU515" s="34"/>
      <c r="AV515" s="34"/>
      <c r="AW515" s="34"/>
      <c r="AX515" s="34"/>
      <c r="AY515" s="34"/>
      <c r="AZ515" s="34"/>
      <c r="BA515" s="34"/>
      <c r="BB515" s="34"/>
      <c r="BC515" s="34"/>
      <c r="BD515" s="34"/>
      <c r="BE515" s="34"/>
      <c r="BF515" s="34"/>
      <c r="BG515" s="34"/>
      <c r="BH515" s="34"/>
      <c r="BI515" s="34"/>
      <c r="BJ515" s="34"/>
      <c r="BK515" s="34"/>
      <c r="BL515" s="34"/>
      <c r="BM515" s="34"/>
      <c r="BN515" s="34"/>
      <c r="BO515" s="34"/>
      <c r="BP515" s="34"/>
      <c r="BQ515" s="34"/>
      <c r="BR515" s="34"/>
      <c r="BS515" s="34"/>
      <c r="BT515" s="34"/>
      <c r="BU515" s="34"/>
      <c r="BV515" s="34"/>
      <c r="BW515" s="34"/>
      <c r="BX515" s="34"/>
      <c r="BY515" s="34"/>
      <c r="BZ515" s="34"/>
    </row>
    <row r="516" spans="7:78"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  <c r="AA516" s="37"/>
      <c r="AB516" s="37"/>
      <c r="AC516" s="38"/>
      <c r="AD516" s="38"/>
      <c r="AE516" s="37"/>
      <c r="AF516" s="37"/>
      <c r="AG516" s="37"/>
      <c r="AH516" s="37"/>
      <c r="AI516" s="37"/>
      <c r="AJ516" s="37"/>
      <c r="AK516" s="37"/>
      <c r="AL516" s="37"/>
      <c r="AM516" s="37"/>
      <c r="AN516" s="37"/>
      <c r="AO516" s="37"/>
      <c r="AP516" s="37"/>
    </row>
    <row r="517" spans="7:78"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  <c r="AA517" s="37"/>
      <c r="AB517" s="37"/>
      <c r="AC517" s="38"/>
      <c r="AD517" s="38"/>
      <c r="AE517" s="37"/>
      <c r="AF517" s="37"/>
      <c r="AG517" s="37"/>
      <c r="AH517" s="37"/>
      <c r="AI517" s="37"/>
      <c r="AJ517" s="37"/>
      <c r="AK517" s="37"/>
      <c r="AL517" s="37"/>
      <c r="AM517" s="37"/>
      <c r="AN517" s="37"/>
      <c r="AO517" s="37"/>
      <c r="AP517" s="37"/>
    </row>
    <row r="518" spans="7:78"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  <c r="AA518" s="37"/>
      <c r="AB518" s="37"/>
      <c r="AC518" s="38"/>
      <c r="AD518" s="38"/>
      <c r="AE518" s="37"/>
      <c r="AF518" s="37"/>
      <c r="AG518" s="37"/>
      <c r="AH518" s="37"/>
      <c r="AI518" s="37"/>
      <c r="AJ518" s="37"/>
      <c r="AK518" s="37"/>
      <c r="AL518" s="37"/>
      <c r="AM518" s="37"/>
      <c r="AN518" s="37"/>
      <c r="AO518" s="37"/>
      <c r="AP518" s="37"/>
    </row>
    <row r="519" spans="7:78"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  <c r="AA519" s="37"/>
      <c r="AB519" s="37"/>
      <c r="AC519" s="38"/>
      <c r="AD519" s="38"/>
      <c r="AE519" s="37"/>
      <c r="AF519" s="37"/>
      <c r="AG519" s="37"/>
      <c r="AH519" s="37"/>
      <c r="AI519" s="37"/>
      <c r="AJ519" s="37"/>
      <c r="AK519" s="37"/>
      <c r="AL519" s="37"/>
      <c r="AM519" s="37"/>
      <c r="AN519" s="37"/>
      <c r="AO519" s="37"/>
      <c r="AP519" s="37"/>
    </row>
    <row r="520" spans="7:78"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  <c r="AA520" s="37"/>
      <c r="AB520" s="37"/>
      <c r="AC520" s="38"/>
      <c r="AD520" s="38"/>
      <c r="AE520" s="37"/>
      <c r="AF520" s="37"/>
      <c r="AG520" s="37"/>
      <c r="AH520" s="37"/>
      <c r="AI520" s="37"/>
      <c r="AJ520" s="37"/>
      <c r="AK520" s="37"/>
      <c r="AL520" s="37"/>
      <c r="AM520" s="37"/>
      <c r="AN520" s="37"/>
      <c r="AO520" s="37"/>
      <c r="AP520" s="37"/>
    </row>
    <row r="521" spans="7:78"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  <c r="AA521" s="37"/>
      <c r="AB521" s="37"/>
      <c r="AC521" s="38"/>
      <c r="AD521" s="38"/>
      <c r="AE521" s="37"/>
      <c r="AF521" s="37"/>
      <c r="AG521" s="37"/>
      <c r="AH521" s="37"/>
      <c r="AI521" s="37"/>
      <c r="AJ521" s="37"/>
      <c r="AK521" s="37"/>
      <c r="AL521" s="37"/>
      <c r="AM521" s="37"/>
      <c r="AN521" s="37"/>
      <c r="AO521" s="37"/>
      <c r="AP521" s="37"/>
    </row>
    <row r="522" spans="7:78"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  <c r="AA522" s="37"/>
      <c r="AB522" s="37"/>
      <c r="AC522" s="38"/>
      <c r="AD522" s="38"/>
      <c r="AE522" s="37"/>
      <c r="AF522" s="37"/>
      <c r="AG522" s="37"/>
      <c r="AH522" s="37"/>
      <c r="AI522" s="37"/>
      <c r="AJ522" s="37"/>
      <c r="AK522" s="37"/>
      <c r="AL522" s="37"/>
      <c r="AM522" s="37"/>
      <c r="AN522" s="37"/>
      <c r="AO522" s="37"/>
      <c r="AP522" s="37"/>
    </row>
    <row r="523" spans="7:78"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  <c r="AA523" s="37"/>
      <c r="AB523" s="37"/>
      <c r="AC523" s="38"/>
      <c r="AD523" s="38"/>
      <c r="AE523" s="37"/>
      <c r="AF523" s="37"/>
      <c r="AG523" s="37"/>
      <c r="AH523" s="37"/>
      <c r="AI523" s="37"/>
      <c r="AJ523" s="37"/>
      <c r="AK523" s="37"/>
      <c r="AL523" s="37"/>
      <c r="AM523" s="37"/>
      <c r="AN523" s="37"/>
      <c r="AO523" s="37"/>
      <c r="AP523" s="37"/>
    </row>
    <row r="524" spans="7:78"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  <c r="AA524" s="37"/>
      <c r="AB524" s="37"/>
      <c r="AC524" s="38"/>
      <c r="AD524" s="38"/>
      <c r="AE524" s="37"/>
      <c r="AF524" s="37"/>
      <c r="AG524" s="37"/>
      <c r="AH524" s="37"/>
      <c r="AI524" s="37"/>
      <c r="AJ524" s="37"/>
      <c r="AK524" s="37"/>
      <c r="AL524" s="37"/>
      <c r="AM524" s="37"/>
      <c r="AN524" s="37"/>
      <c r="AO524" s="37"/>
      <c r="AP524" s="37"/>
    </row>
    <row r="525" spans="7:78"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  <c r="AA525" s="37"/>
      <c r="AB525" s="37"/>
      <c r="AC525" s="38"/>
      <c r="AD525" s="38"/>
      <c r="AE525" s="37"/>
      <c r="AF525" s="37"/>
      <c r="AG525" s="37"/>
      <c r="AH525" s="37"/>
      <c r="AI525" s="37"/>
      <c r="AJ525" s="37"/>
      <c r="AK525" s="37"/>
      <c r="AL525" s="37"/>
      <c r="AM525" s="37"/>
      <c r="AN525" s="37"/>
      <c r="AO525" s="37"/>
      <c r="AP525" s="37"/>
    </row>
    <row r="526" spans="7:78"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  <c r="AA526" s="37"/>
      <c r="AB526" s="37"/>
      <c r="AC526" s="38"/>
      <c r="AD526" s="38"/>
      <c r="AE526" s="37"/>
      <c r="AF526" s="37"/>
      <c r="AG526" s="37"/>
      <c r="AH526" s="37"/>
      <c r="AI526" s="37"/>
      <c r="AJ526" s="37"/>
      <c r="AK526" s="37"/>
      <c r="AL526" s="37"/>
      <c r="AM526" s="37"/>
      <c r="AN526" s="37"/>
      <c r="AO526" s="37"/>
      <c r="AP526" s="37"/>
    </row>
    <row r="527" spans="7:78"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  <c r="AA527" s="37"/>
      <c r="AB527" s="37"/>
      <c r="AC527" s="38"/>
      <c r="AD527" s="38"/>
      <c r="AE527" s="37"/>
      <c r="AF527" s="37"/>
      <c r="AG527" s="37"/>
      <c r="AH527" s="37"/>
      <c r="AI527" s="37"/>
      <c r="AJ527" s="37"/>
      <c r="AK527" s="37"/>
      <c r="AL527" s="37"/>
      <c r="AM527" s="37"/>
      <c r="AN527" s="37"/>
      <c r="AO527" s="37"/>
      <c r="AP527" s="37"/>
    </row>
    <row r="528" spans="7:78"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  <c r="AA528" s="37"/>
      <c r="AB528" s="37"/>
      <c r="AC528" s="38"/>
      <c r="AD528" s="38"/>
      <c r="AE528" s="37"/>
      <c r="AF528" s="37"/>
      <c r="AG528" s="37"/>
      <c r="AH528" s="37"/>
      <c r="AI528" s="37"/>
      <c r="AJ528" s="37"/>
      <c r="AK528" s="37"/>
      <c r="AL528" s="37"/>
      <c r="AM528" s="37"/>
      <c r="AN528" s="37"/>
      <c r="AO528" s="37"/>
      <c r="AP528" s="37"/>
    </row>
    <row r="529" spans="7:42"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  <c r="AA529" s="37"/>
      <c r="AB529" s="37"/>
      <c r="AC529" s="38"/>
      <c r="AD529" s="38"/>
      <c r="AE529" s="37"/>
      <c r="AF529" s="37"/>
      <c r="AG529" s="37"/>
      <c r="AH529" s="37"/>
      <c r="AI529" s="37"/>
      <c r="AJ529" s="37"/>
      <c r="AK529" s="37"/>
      <c r="AL529" s="37"/>
      <c r="AM529" s="37"/>
      <c r="AN529" s="37"/>
      <c r="AO529" s="37"/>
      <c r="AP529" s="37"/>
    </row>
    <row r="530" spans="7:42"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  <c r="AA530" s="37"/>
      <c r="AB530" s="37"/>
      <c r="AC530" s="38"/>
      <c r="AD530" s="38"/>
      <c r="AE530" s="37"/>
      <c r="AF530" s="37"/>
      <c r="AG530" s="37"/>
      <c r="AH530" s="37"/>
      <c r="AI530" s="37"/>
      <c r="AJ530" s="37"/>
      <c r="AK530" s="37"/>
      <c r="AL530" s="37"/>
      <c r="AM530" s="37"/>
      <c r="AN530" s="37"/>
      <c r="AO530" s="37"/>
      <c r="AP530" s="37"/>
    </row>
    <row r="531" spans="7:42"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  <c r="AA531" s="37"/>
      <c r="AB531" s="37"/>
      <c r="AC531" s="38"/>
      <c r="AD531" s="38"/>
      <c r="AE531" s="37"/>
      <c r="AF531" s="37"/>
      <c r="AG531" s="37"/>
      <c r="AH531" s="37"/>
      <c r="AI531" s="37"/>
      <c r="AJ531" s="37"/>
      <c r="AK531" s="37"/>
      <c r="AL531" s="37"/>
      <c r="AM531" s="37"/>
      <c r="AN531" s="37"/>
      <c r="AO531" s="37"/>
      <c r="AP531" s="37"/>
    </row>
    <row r="532" spans="7:42"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  <c r="AA532" s="37"/>
      <c r="AB532" s="37"/>
      <c r="AC532" s="38"/>
      <c r="AD532" s="38"/>
      <c r="AE532" s="37"/>
      <c r="AF532" s="37"/>
      <c r="AG532" s="37"/>
      <c r="AH532" s="37"/>
      <c r="AI532" s="37"/>
      <c r="AJ532" s="37"/>
      <c r="AK532" s="37"/>
      <c r="AL532" s="37"/>
      <c r="AM532" s="37"/>
      <c r="AN532" s="37"/>
      <c r="AO532" s="37"/>
      <c r="AP532" s="37"/>
    </row>
    <row r="533" spans="7:42"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  <c r="AA533" s="37"/>
      <c r="AB533" s="37"/>
      <c r="AC533" s="38"/>
      <c r="AD533" s="38"/>
      <c r="AE533" s="37"/>
      <c r="AF533" s="37"/>
      <c r="AG533" s="37"/>
      <c r="AH533" s="37"/>
      <c r="AI533" s="37"/>
      <c r="AJ533" s="37"/>
      <c r="AK533" s="37"/>
      <c r="AL533" s="37"/>
      <c r="AM533" s="37"/>
      <c r="AN533" s="37"/>
      <c r="AO533" s="37"/>
      <c r="AP533" s="37"/>
    </row>
    <row r="534" spans="7:42"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  <c r="AA534" s="37"/>
      <c r="AB534" s="37"/>
      <c r="AC534" s="38"/>
      <c r="AD534" s="38"/>
      <c r="AE534" s="37"/>
      <c r="AF534" s="37"/>
      <c r="AG534" s="37"/>
      <c r="AH534" s="37"/>
      <c r="AI534" s="37"/>
      <c r="AJ534" s="37"/>
      <c r="AK534" s="37"/>
      <c r="AL534" s="37"/>
      <c r="AM534" s="37"/>
      <c r="AN534" s="37"/>
      <c r="AO534" s="37"/>
      <c r="AP534" s="37"/>
    </row>
    <row r="535" spans="7:42"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  <c r="AA535" s="37"/>
      <c r="AB535" s="37"/>
      <c r="AC535" s="38"/>
      <c r="AD535" s="38"/>
      <c r="AE535" s="37"/>
      <c r="AF535" s="37"/>
      <c r="AG535" s="37"/>
      <c r="AH535" s="37"/>
      <c r="AI535" s="37"/>
      <c r="AJ535" s="37"/>
      <c r="AK535" s="37"/>
      <c r="AL535" s="37"/>
      <c r="AM535" s="37"/>
      <c r="AN535" s="37"/>
      <c r="AO535" s="37"/>
      <c r="AP535" s="37"/>
    </row>
    <row r="536" spans="7:42"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  <c r="AA536" s="37"/>
      <c r="AB536" s="37"/>
      <c r="AC536" s="38"/>
      <c r="AD536" s="38"/>
      <c r="AE536" s="37"/>
      <c r="AF536" s="37"/>
      <c r="AG536" s="37"/>
      <c r="AH536" s="37"/>
      <c r="AI536" s="37"/>
      <c r="AJ536" s="37"/>
      <c r="AK536" s="37"/>
      <c r="AL536" s="37"/>
      <c r="AM536" s="37"/>
      <c r="AN536" s="37"/>
      <c r="AO536" s="37"/>
      <c r="AP536" s="37"/>
    </row>
    <row r="537" spans="7:42"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  <c r="AA537" s="37"/>
      <c r="AB537" s="37"/>
      <c r="AC537" s="38"/>
      <c r="AD537" s="38"/>
      <c r="AE537" s="37"/>
      <c r="AF537" s="37"/>
      <c r="AG537" s="37"/>
      <c r="AH537" s="37"/>
      <c r="AI537" s="37"/>
      <c r="AJ537" s="37"/>
      <c r="AK537" s="37"/>
      <c r="AL537" s="37"/>
      <c r="AM537" s="37"/>
      <c r="AN537" s="37"/>
      <c r="AO537" s="37"/>
      <c r="AP537" s="37"/>
    </row>
    <row r="538" spans="7:42"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  <c r="AA538" s="37"/>
      <c r="AB538" s="37"/>
      <c r="AC538" s="38"/>
      <c r="AD538" s="38"/>
      <c r="AE538" s="37"/>
      <c r="AF538" s="37"/>
      <c r="AG538" s="37"/>
      <c r="AH538" s="37"/>
      <c r="AI538" s="37"/>
      <c r="AJ538" s="37"/>
      <c r="AK538" s="37"/>
      <c r="AL538" s="37"/>
      <c r="AM538" s="37"/>
      <c r="AN538" s="37"/>
      <c r="AO538" s="37"/>
      <c r="AP538" s="37"/>
    </row>
    <row r="539" spans="7:42"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  <c r="AA539" s="37"/>
      <c r="AB539" s="37"/>
      <c r="AC539" s="38"/>
      <c r="AD539" s="38"/>
      <c r="AE539" s="37"/>
      <c r="AF539" s="37"/>
      <c r="AG539" s="37"/>
      <c r="AH539" s="37"/>
      <c r="AI539" s="37"/>
      <c r="AJ539" s="37"/>
      <c r="AK539" s="37"/>
      <c r="AL539" s="37"/>
      <c r="AM539" s="37"/>
      <c r="AN539" s="37"/>
      <c r="AO539" s="37"/>
      <c r="AP539" s="37"/>
    </row>
    <row r="540" spans="7:42"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  <c r="AA540" s="37"/>
      <c r="AB540" s="37"/>
      <c r="AC540" s="38"/>
      <c r="AD540" s="38"/>
      <c r="AE540" s="37"/>
      <c r="AF540" s="37"/>
      <c r="AG540" s="37"/>
      <c r="AH540" s="37"/>
      <c r="AI540" s="37"/>
      <c r="AJ540" s="37"/>
      <c r="AK540" s="37"/>
      <c r="AL540" s="37"/>
      <c r="AM540" s="37"/>
      <c r="AN540" s="37"/>
      <c r="AO540" s="37"/>
      <c r="AP540" s="37"/>
    </row>
    <row r="541" spans="7:42"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  <c r="AA541" s="37"/>
      <c r="AB541" s="37"/>
      <c r="AC541" s="38"/>
      <c r="AD541" s="38"/>
      <c r="AE541" s="37"/>
      <c r="AF541" s="37"/>
      <c r="AG541" s="37"/>
      <c r="AH541" s="37"/>
      <c r="AI541" s="37"/>
      <c r="AJ541" s="37"/>
      <c r="AK541" s="37"/>
      <c r="AL541" s="37"/>
      <c r="AM541" s="37"/>
      <c r="AN541" s="37"/>
      <c r="AO541" s="37"/>
      <c r="AP541" s="37"/>
    </row>
    <row r="542" spans="7:42"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  <c r="AA542" s="37"/>
      <c r="AB542" s="37"/>
      <c r="AC542" s="38"/>
      <c r="AD542" s="38"/>
      <c r="AE542" s="37"/>
      <c r="AF542" s="37"/>
      <c r="AG542" s="37"/>
      <c r="AH542" s="37"/>
      <c r="AI542" s="37"/>
      <c r="AJ542" s="37"/>
      <c r="AK542" s="37"/>
      <c r="AL542" s="37"/>
      <c r="AM542" s="37"/>
      <c r="AN542" s="37"/>
      <c r="AO542" s="37"/>
      <c r="AP542" s="37"/>
    </row>
    <row r="543" spans="7:42"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  <c r="AA543" s="37"/>
      <c r="AB543" s="37"/>
      <c r="AC543" s="38"/>
      <c r="AD543" s="38"/>
      <c r="AE543" s="37"/>
      <c r="AF543" s="37"/>
      <c r="AG543" s="37"/>
      <c r="AH543" s="37"/>
      <c r="AI543" s="37"/>
      <c r="AJ543" s="37"/>
      <c r="AK543" s="37"/>
      <c r="AL543" s="37"/>
      <c r="AM543" s="37"/>
      <c r="AN543" s="37"/>
      <c r="AO543" s="37"/>
      <c r="AP543" s="37"/>
    </row>
    <row r="544" spans="7:42"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  <c r="AA544" s="37"/>
      <c r="AB544" s="37"/>
      <c r="AC544" s="38"/>
      <c r="AD544" s="38"/>
      <c r="AE544" s="37"/>
      <c r="AF544" s="37"/>
      <c r="AG544" s="37"/>
      <c r="AH544" s="37"/>
      <c r="AI544" s="37"/>
      <c r="AJ544" s="37"/>
      <c r="AK544" s="37"/>
      <c r="AL544" s="37"/>
      <c r="AM544" s="37"/>
      <c r="AN544" s="37"/>
      <c r="AO544" s="37"/>
      <c r="AP544" s="37"/>
    </row>
    <row r="545" spans="7:42"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  <c r="AA545" s="37"/>
      <c r="AB545" s="37"/>
      <c r="AC545" s="38"/>
      <c r="AD545" s="38"/>
      <c r="AE545" s="37"/>
      <c r="AF545" s="37"/>
      <c r="AG545" s="37"/>
      <c r="AH545" s="37"/>
      <c r="AI545" s="37"/>
      <c r="AJ545" s="37"/>
      <c r="AK545" s="37"/>
      <c r="AL545" s="37"/>
      <c r="AM545" s="37"/>
      <c r="AN545" s="37"/>
      <c r="AO545" s="37"/>
      <c r="AP545" s="37"/>
    </row>
    <row r="546" spans="7:42"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  <c r="AA546" s="37"/>
      <c r="AB546" s="37"/>
      <c r="AC546" s="38"/>
      <c r="AD546" s="38"/>
      <c r="AE546" s="37"/>
      <c r="AF546" s="37"/>
      <c r="AG546" s="37"/>
      <c r="AH546" s="37"/>
      <c r="AI546" s="37"/>
      <c r="AJ546" s="37"/>
      <c r="AK546" s="37"/>
      <c r="AL546" s="37"/>
      <c r="AM546" s="37"/>
      <c r="AN546" s="37"/>
      <c r="AO546" s="37"/>
      <c r="AP546" s="37"/>
    </row>
    <row r="547" spans="7:42"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  <c r="AA547" s="37"/>
      <c r="AB547" s="37"/>
      <c r="AC547" s="38"/>
      <c r="AD547" s="38"/>
      <c r="AE547" s="37"/>
      <c r="AF547" s="37"/>
      <c r="AG547" s="37"/>
      <c r="AH547" s="37"/>
      <c r="AI547" s="37"/>
      <c r="AJ547" s="37"/>
      <c r="AK547" s="37"/>
      <c r="AL547" s="37"/>
      <c r="AM547" s="37"/>
      <c r="AN547" s="37"/>
      <c r="AO547" s="37"/>
      <c r="AP547" s="37"/>
    </row>
    <row r="548" spans="7:42"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  <c r="AA548" s="37"/>
      <c r="AB548" s="37"/>
      <c r="AC548" s="38"/>
      <c r="AD548" s="38"/>
      <c r="AE548" s="37"/>
      <c r="AF548" s="37"/>
      <c r="AG548" s="37"/>
      <c r="AH548" s="37"/>
      <c r="AI548" s="37"/>
      <c r="AJ548" s="37"/>
      <c r="AK548" s="37"/>
      <c r="AL548" s="37"/>
      <c r="AM548" s="37"/>
      <c r="AN548" s="37"/>
      <c r="AO548" s="37"/>
      <c r="AP548" s="37"/>
    </row>
    <row r="549" spans="7:42"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  <c r="AA549" s="37"/>
      <c r="AB549" s="37"/>
      <c r="AC549" s="38"/>
      <c r="AD549" s="38"/>
      <c r="AE549" s="37"/>
      <c r="AF549" s="37"/>
      <c r="AG549" s="37"/>
      <c r="AH549" s="37"/>
      <c r="AI549" s="37"/>
      <c r="AJ549" s="37"/>
      <c r="AK549" s="37"/>
      <c r="AL549" s="37"/>
      <c r="AM549" s="37"/>
      <c r="AN549" s="37"/>
      <c r="AO549" s="37"/>
      <c r="AP549" s="37"/>
    </row>
    <row r="550" spans="7:42"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  <c r="AA550" s="37"/>
      <c r="AB550" s="37"/>
      <c r="AC550" s="38"/>
      <c r="AD550" s="38"/>
      <c r="AE550" s="37"/>
      <c r="AF550" s="37"/>
      <c r="AG550" s="37"/>
      <c r="AH550" s="37"/>
      <c r="AI550" s="37"/>
      <c r="AJ550" s="37"/>
      <c r="AK550" s="37"/>
      <c r="AL550" s="37"/>
      <c r="AM550" s="37"/>
      <c r="AN550" s="37"/>
      <c r="AO550" s="37"/>
      <c r="AP550" s="37"/>
    </row>
    <row r="551" spans="7:42"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  <c r="AA551" s="37"/>
      <c r="AB551" s="37"/>
      <c r="AC551" s="38"/>
      <c r="AD551" s="38"/>
      <c r="AE551" s="37"/>
      <c r="AF551" s="37"/>
      <c r="AG551" s="37"/>
      <c r="AH551" s="37"/>
      <c r="AI551" s="37"/>
      <c r="AJ551" s="37"/>
      <c r="AK551" s="37"/>
      <c r="AL551" s="37"/>
      <c r="AM551" s="37"/>
      <c r="AN551" s="37"/>
      <c r="AO551" s="37"/>
      <c r="AP551" s="37"/>
    </row>
    <row r="552" spans="7:42"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  <c r="AA552" s="37"/>
      <c r="AB552" s="37"/>
      <c r="AC552" s="38"/>
      <c r="AD552" s="38"/>
      <c r="AE552" s="37"/>
      <c r="AF552" s="37"/>
      <c r="AG552" s="37"/>
      <c r="AH552" s="37"/>
      <c r="AI552" s="37"/>
      <c r="AJ552" s="37"/>
      <c r="AK552" s="37"/>
      <c r="AL552" s="37"/>
      <c r="AM552" s="37"/>
      <c r="AN552" s="37"/>
      <c r="AO552" s="37"/>
      <c r="AP552" s="37"/>
    </row>
    <row r="553" spans="7:42"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  <c r="AA553" s="37"/>
      <c r="AB553" s="37"/>
      <c r="AC553" s="38"/>
      <c r="AD553" s="38"/>
      <c r="AE553" s="37"/>
      <c r="AF553" s="37"/>
      <c r="AG553" s="37"/>
      <c r="AH553" s="37"/>
      <c r="AI553" s="37"/>
      <c r="AJ553" s="37"/>
      <c r="AK553" s="37"/>
      <c r="AL553" s="37"/>
      <c r="AM553" s="37"/>
      <c r="AN553" s="37"/>
      <c r="AO553" s="37"/>
      <c r="AP553" s="37"/>
    </row>
    <row r="554" spans="7:42"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  <c r="AA554" s="37"/>
      <c r="AB554" s="37"/>
      <c r="AC554" s="38"/>
      <c r="AD554" s="38"/>
      <c r="AE554" s="37"/>
      <c r="AF554" s="37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</row>
    <row r="555" spans="7:42"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  <c r="AA555" s="37"/>
      <c r="AB555" s="37"/>
      <c r="AC555" s="38"/>
      <c r="AD555" s="38"/>
      <c r="AE555" s="37"/>
      <c r="AF555" s="37"/>
      <c r="AG555" s="37"/>
      <c r="AH555" s="37"/>
      <c r="AI555" s="37"/>
      <c r="AJ555" s="37"/>
      <c r="AK555" s="37"/>
      <c r="AL555" s="37"/>
      <c r="AM555" s="37"/>
      <c r="AN555" s="37"/>
      <c r="AO555" s="37"/>
      <c r="AP555" s="37"/>
    </row>
    <row r="556" spans="7:42"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  <c r="AA556" s="37"/>
      <c r="AB556" s="37"/>
      <c r="AC556" s="38"/>
      <c r="AD556" s="38"/>
      <c r="AE556" s="37"/>
      <c r="AF556" s="37"/>
      <c r="AG556" s="37"/>
      <c r="AH556" s="37"/>
      <c r="AI556" s="37"/>
      <c r="AJ556" s="37"/>
      <c r="AK556" s="37"/>
      <c r="AL556" s="37"/>
      <c r="AM556" s="37"/>
      <c r="AN556" s="37"/>
      <c r="AO556" s="37"/>
      <c r="AP556" s="37"/>
    </row>
    <row r="557" spans="7:42"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  <c r="AA557" s="37"/>
      <c r="AB557" s="37"/>
      <c r="AC557" s="38"/>
      <c r="AD557" s="38"/>
      <c r="AE557" s="37"/>
      <c r="AF557" s="37"/>
      <c r="AG557" s="37"/>
      <c r="AH557" s="37"/>
      <c r="AI557" s="37"/>
      <c r="AJ557" s="37"/>
      <c r="AK557" s="37"/>
      <c r="AL557" s="37"/>
      <c r="AM557" s="37"/>
      <c r="AN557" s="37"/>
      <c r="AO557" s="37"/>
      <c r="AP557" s="37"/>
    </row>
    <row r="558" spans="7:42"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  <c r="AA558" s="37"/>
      <c r="AB558" s="37"/>
      <c r="AC558" s="38"/>
      <c r="AD558" s="38"/>
      <c r="AE558" s="37"/>
      <c r="AF558" s="37"/>
      <c r="AG558" s="37"/>
      <c r="AH558" s="37"/>
      <c r="AI558" s="37"/>
      <c r="AJ558" s="37"/>
      <c r="AK558" s="37"/>
      <c r="AL558" s="37"/>
      <c r="AM558" s="37"/>
      <c r="AN558" s="37"/>
      <c r="AO558" s="37"/>
      <c r="AP558" s="37"/>
    </row>
    <row r="559" spans="7:42"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  <c r="AA559" s="37"/>
      <c r="AB559" s="37"/>
      <c r="AC559" s="38"/>
      <c r="AD559" s="38"/>
      <c r="AE559" s="37"/>
      <c r="AF559" s="37"/>
      <c r="AG559" s="37"/>
      <c r="AH559" s="37"/>
      <c r="AI559" s="37"/>
      <c r="AJ559" s="37"/>
      <c r="AK559" s="37"/>
      <c r="AL559" s="37"/>
      <c r="AM559" s="37"/>
      <c r="AN559" s="37"/>
      <c r="AO559" s="37"/>
      <c r="AP559" s="37"/>
    </row>
    <row r="560" spans="7:42"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  <c r="AA560" s="37"/>
      <c r="AB560" s="37"/>
      <c r="AC560" s="38"/>
      <c r="AD560" s="38"/>
      <c r="AE560" s="37"/>
      <c r="AF560" s="37"/>
      <c r="AG560" s="37"/>
      <c r="AH560" s="37"/>
      <c r="AI560" s="37"/>
      <c r="AJ560" s="37"/>
      <c r="AK560" s="37"/>
      <c r="AL560" s="37"/>
      <c r="AM560" s="37"/>
      <c r="AN560" s="37"/>
      <c r="AO560" s="37"/>
      <c r="AP560" s="37"/>
    </row>
    <row r="561" spans="7:42"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  <c r="AA561" s="37"/>
      <c r="AB561" s="37"/>
      <c r="AC561" s="38"/>
      <c r="AD561" s="38"/>
      <c r="AE561" s="37"/>
      <c r="AF561" s="37"/>
      <c r="AG561" s="37"/>
      <c r="AH561" s="37"/>
      <c r="AI561" s="37"/>
      <c r="AJ561" s="37"/>
      <c r="AK561" s="37"/>
      <c r="AL561" s="37"/>
      <c r="AM561" s="37"/>
      <c r="AN561" s="37"/>
      <c r="AO561" s="37"/>
      <c r="AP561" s="37"/>
    </row>
    <row r="562" spans="7:42"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  <c r="AA562" s="37"/>
      <c r="AB562" s="37"/>
      <c r="AC562" s="38"/>
      <c r="AD562" s="38"/>
      <c r="AE562" s="37"/>
      <c r="AF562" s="37"/>
      <c r="AG562" s="37"/>
      <c r="AH562" s="37"/>
      <c r="AI562" s="37"/>
      <c r="AJ562" s="37"/>
      <c r="AK562" s="37"/>
      <c r="AL562" s="37"/>
      <c r="AM562" s="37"/>
      <c r="AN562" s="37"/>
      <c r="AO562" s="37"/>
      <c r="AP562" s="37"/>
    </row>
    <row r="563" spans="7:42"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  <c r="AA563" s="37"/>
      <c r="AB563" s="37"/>
      <c r="AC563" s="38"/>
      <c r="AD563" s="38"/>
      <c r="AE563" s="37"/>
      <c r="AF563" s="37"/>
      <c r="AG563" s="37"/>
      <c r="AH563" s="37"/>
      <c r="AI563" s="37"/>
      <c r="AJ563" s="37"/>
      <c r="AK563" s="37"/>
      <c r="AL563" s="37"/>
      <c r="AM563" s="37"/>
      <c r="AN563" s="37"/>
      <c r="AO563" s="37"/>
      <c r="AP563" s="37"/>
    </row>
    <row r="564" spans="7:42"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  <c r="AA564" s="37"/>
      <c r="AB564" s="37"/>
      <c r="AC564" s="38"/>
      <c r="AD564" s="38"/>
      <c r="AE564" s="37"/>
      <c r="AF564" s="37"/>
      <c r="AG564" s="37"/>
      <c r="AH564" s="37"/>
      <c r="AI564" s="37"/>
      <c r="AJ564" s="37"/>
      <c r="AK564" s="37"/>
      <c r="AL564" s="37"/>
      <c r="AM564" s="37"/>
      <c r="AN564" s="37"/>
      <c r="AO564" s="37"/>
      <c r="AP564" s="37"/>
    </row>
    <row r="565" spans="7:42"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  <c r="AA565" s="37"/>
      <c r="AB565" s="37"/>
      <c r="AC565" s="38"/>
      <c r="AD565" s="38"/>
      <c r="AE565" s="37"/>
      <c r="AF565" s="37"/>
      <c r="AG565" s="37"/>
      <c r="AH565" s="37"/>
      <c r="AI565" s="37"/>
      <c r="AJ565" s="37"/>
      <c r="AK565" s="37"/>
      <c r="AL565" s="37"/>
      <c r="AM565" s="37"/>
      <c r="AN565" s="37"/>
      <c r="AO565" s="37"/>
      <c r="AP565" s="37"/>
    </row>
    <row r="566" spans="7:42"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  <c r="AA566" s="37"/>
      <c r="AB566" s="37"/>
      <c r="AC566" s="38"/>
      <c r="AD566" s="38"/>
      <c r="AE566" s="37"/>
      <c r="AF566" s="37"/>
      <c r="AG566" s="37"/>
      <c r="AH566" s="37"/>
      <c r="AI566" s="37"/>
      <c r="AJ566" s="37"/>
      <c r="AK566" s="37"/>
      <c r="AL566" s="37"/>
      <c r="AM566" s="37"/>
      <c r="AN566" s="37"/>
      <c r="AO566" s="37"/>
      <c r="AP566" s="37"/>
    </row>
    <row r="567" spans="7:42"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  <c r="AA567" s="37"/>
      <c r="AB567" s="37"/>
      <c r="AC567" s="38"/>
      <c r="AD567" s="38"/>
      <c r="AE567" s="37"/>
      <c r="AF567" s="37"/>
      <c r="AG567" s="37"/>
      <c r="AH567" s="37"/>
      <c r="AI567" s="37"/>
      <c r="AJ567" s="37"/>
      <c r="AK567" s="37"/>
      <c r="AL567" s="37"/>
      <c r="AM567" s="37"/>
      <c r="AN567" s="37"/>
      <c r="AO567" s="37"/>
      <c r="AP567" s="37"/>
    </row>
    <row r="568" spans="7:42"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  <c r="AA568" s="37"/>
      <c r="AB568" s="37"/>
      <c r="AC568" s="38"/>
      <c r="AD568" s="38"/>
      <c r="AE568" s="37"/>
      <c r="AF568" s="37"/>
      <c r="AG568" s="37"/>
      <c r="AH568" s="37"/>
      <c r="AI568" s="37"/>
      <c r="AJ568" s="37"/>
      <c r="AK568" s="37"/>
      <c r="AL568" s="37"/>
      <c r="AM568" s="37"/>
      <c r="AN568" s="37"/>
      <c r="AO568" s="37"/>
      <c r="AP568" s="37"/>
    </row>
    <row r="569" spans="7:42"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  <c r="AA569" s="37"/>
      <c r="AB569" s="37"/>
      <c r="AC569" s="38"/>
      <c r="AD569" s="38"/>
      <c r="AE569" s="37"/>
      <c r="AF569" s="37"/>
      <c r="AG569" s="37"/>
      <c r="AH569" s="37"/>
      <c r="AI569" s="37"/>
      <c r="AJ569" s="37"/>
      <c r="AK569" s="37"/>
      <c r="AL569" s="37"/>
      <c r="AM569" s="37"/>
      <c r="AN569" s="37"/>
      <c r="AO569" s="37"/>
      <c r="AP569" s="37"/>
    </row>
    <row r="570" spans="7:42"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  <c r="AA570" s="37"/>
      <c r="AB570" s="37"/>
      <c r="AC570" s="38"/>
      <c r="AD570" s="38"/>
      <c r="AE570" s="37"/>
      <c r="AF570" s="37"/>
      <c r="AG570" s="37"/>
      <c r="AH570" s="37"/>
      <c r="AI570" s="37"/>
      <c r="AJ570" s="37"/>
      <c r="AK570" s="37"/>
      <c r="AL570" s="37"/>
      <c r="AM570" s="37"/>
      <c r="AN570" s="37"/>
      <c r="AO570" s="37"/>
      <c r="AP570" s="37"/>
    </row>
    <row r="571" spans="7:42"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  <c r="AA571" s="37"/>
      <c r="AB571" s="37"/>
      <c r="AC571" s="38"/>
      <c r="AD571" s="38"/>
      <c r="AE571" s="37"/>
      <c r="AF571" s="37"/>
      <c r="AG571" s="37"/>
      <c r="AH571" s="37"/>
      <c r="AI571" s="37"/>
      <c r="AJ571" s="37"/>
      <c r="AK571" s="37"/>
      <c r="AL571" s="37"/>
      <c r="AM571" s="37"/>
      <c r="AN571" s="37"/>
      <c r="AO571" s="37"/>
      <c r="AP571" s="37"/>
    </row>
    <row r="572" spans="7:42"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  <c r="AA572" s="37"/>
      <c r="AB572" s="37"/>
      <c r="AC572" s="38"/>
      <c r="AD572" s="38"/>
      <c r="AE572" s="37"/>
      <c r="AF572" s="37"/>
      <c r="AG572" s="37"/>
      <c r="AH572" s="37"/>
      <c r="AI572" s="37"/>
      <c r="AJ572" s="37"/>
      <c r="AK572" s="37"/>
      <c r="AL572" s="37"/>
      <c r="AM572" s="37"/>
      <c r="AN572" s="37"/>
      <c r="AO572" s="37"/>
      <c r="AP572" s="37"/>
    </row>
    <row r="573" spans="7:42"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  <c r="AA573" s="37"/>
      <c r="AB573" s="37"/>
      <c r="AC573" s="38"/>
      <c r="AD573" s="38"/>
      <c r="AE573" s="37"/>
      <c r="AF573" s="37"/>
      <c r="AG573" s="37"/>
      <c r="AH573" s="37"/>
      <c r="AI573" s="37"/>
      <c r="AJ573" s="37"/>
      <c r="AK573" s="37"/>
      <c r="AL573" s="37"/>
      <c r="AM573" s="37"/>
      <c r="AN573" s="37"/>
      <c r="AO573" s="37"/>
      <c r="AP573" s="37"/>
    </row>
    <row r="574" spans="7:42"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  <c r="AA574" s="37"/>
      <c r="AB574" s="37"/>
      <c r="AC574" s="38"/>
      <c r="AD574" s="38"/>
      <c r="AE574" s="37"/>
      <c r="AF574" s="37"/>
      <c r="AG574" s="37"/>
      <c r="AH574" s="37"/>
      <c r="AI574" s="37"/>
      <c r="AJ574" s="37"/>
      <c r="AK574" s="37"/>
      <c r="AL574" s="37"/>
      <c r="AM574" s="37"/>
      <c r="AN574" s="37"/>
      <c r="AO574" s="37"/>
      <c r="AP574" s="37"/>
    </row>
    <row r="575" spans="7:42"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  <c r="AA575" s="37"/>
      <c r="AB575" s="37"/>
      <c r="AC575" s="38"/>
      <c r="AD575" s="38"/>
      <c r="AE575" s="37"/>
      <c r="AF575" s="37"/>
      <c r="AG575" s="37"/>
      <c r="AH575" s="37"/>
      <c r="AI575" s="37"/>
      <c r="AJ575" s="37"/>
      <c r="AK575" s="37"/>
      <c r="AL575" s="37"/>
      <c r="AM575" s="37"/>
      <c r="AN575" s="37"/>
      <c r="AO575" s="37"/>
      <c r="AP575" s="37"/>
    </row>
    <row r="576" spans="7:42"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  <c r="AA576" s="37"/>
      <c r="AB576" s="37"/>
      <c r="AC576" s="38"/>
      <c r="AD576" s="38"/>
      <c r="AE576" s="37"/>
      <c r="AF576" s="37"/>
      <c r="AG576" s="37"/>
      <c r="AH576" s="37"/>
      <c r="AI576" s="37"/>
      <c r="AJ576" s="37"/>
      <c r="AK576" s="37"/>
      <c r="AL576" s="37"/>
      <c r="AM576" s="37"/>
      <c r="AN576" s="37"/>
      <c r="AO576" s="37"/>
      <c r="AP576" s="37"/>
    </row>
    <row r="577" spans="7:42"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  <c r="AA577" s="37"/>
      <c r="AB577" s="37"/>
      <c r="AC577" s="38"/>
      <c r="AD577" s="38"/>
      <c r="AE577" s="37"/>
      <c r="AF577" s="37"/>
      <c r="AG577" s="37"/>
      <c r="AH577" s="37"/>
      <c r="AI577" s="37"/>
      <c r="AJ577" s="37"/>
      <c r="AK577" s="37"/>
      <c r="AL577" s="37"/>
      <c r="AM577" s="37"/>
      <c r="AN577" s="37"/>
      <c r="AO577" s="37"/>
      <c r="AP577" s="37"/>
    </row>
    <row r="578" spans="7:42"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  <c r="AA578" s="37"/>
      <c r="AB578" s="37"/>
      <c r="AC578" s="38"/>
      <c r="AD578" s="38"/>
      <c r="AE578" s="37"/>
      <c r="AF578" s="37"/>
      <c r="AG578" s="37"/>
      <c r="AH578" s="37"/>
      <c r="AI578" s="37"/>
      <c r="AJ578" s="37"/>
      <c r="AK578" s="37"/>
      <c r="AL578" s="37"/>
      <c r="AM578" s="37"/>
      <c r="AN578" s="37"/>
      <c r="AO578" s="37"/>
      <c r="AP578" s="37"/>
    </row>
    <row r="579" spans="7:42"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  <c r="AA579" s="37"/>
      <c r="AB579" s="37"/>
      <c r="AC579" s="38"/>
      <c r="AD579" s="38"/>
      <c r="AE579" s="37"/>
      <c r="AF579" s="37"/>
      <c r="AG579" s="37"/>
      <c r="AH579" s="37"/>
      <c r="AI579" s="37"/>
      <c r="AJ579" s="37"/>
      <c r="AK579" s="37"/>
      <c r="AL579" s="37"/>
      <c r="AM579" s="37"/>
      <c r="AN579" s="37"/>
      <c r="AO579" s="37"/>
      <c r="AP579" s="37"/>
    </row>
    <row r="580" spans="7:42"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  <c r="AA580" s="37"/>
      <c r="AB580" s="37"/>
      <c r="AC580" s="38"/>
      <c r="AD580" s="38"/>
      <c r="AE580" s="37"/>
      <c r="AF580" s="37"/>
      <c r="AG580" s="37"/>
      <c r="AH580" s="37"/>
      <c r="AI580" s="37"/>
      <c r="AJ580" s="37"/>
      <c r="AK580" s="37"/>
      <c r="AL580" s="37"/>
      <c r="AM580" s="37"/>
      <c r="AN580" s="37"/>
      <c r="AO580" s="37"/>
      <c r="AP580" s="37"/>
    </row>
    <row r="581" spans="7:42"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  <c r="AA581" s="37"/>
      <c r="AB581" s="37"/>
      <c r="AC581" s="38"/>
      <c r="AD581" s="38"/>
      <c r="AE581" s="37"/>
      <c r="AF581" s="37"/>
      <c r="AG581" s="37"/>
      <c r="AH581" s="37"/>
      <c r="AI581" s="37"/>
      <c r="AJ581" s="37"/>
      <c r="AK581" s="37"/>
      <c r="AL581" s="37"/>
      <c r="AM581" s="37"/>
      <c r="AN581" s="37"/>
      <c r="AO581" s="37"/>
      <c r="AP581" s="37"/>
    </row>
    <row r="582" spans="7:42"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  <c r="AA582" s="37"/>
      <c r="AB582" s="37"/>
      <c r="AC582" s="38"/>
      <c r="AD582" s="38"/>
      <c r="AE582" s="37"/>
      <c r="AF582" s="37"/>
      <c r="AG582" s="37"/>
      <c r="AH582" s="37"/>
      <c r="AI582" s="37"/>
      <c r="AJ582" s="37"/>
      <c r="AK582" s="37"/>
      <c r="AL582" s="37"/>
      <c r="AM582" s="37"/>
      <c r="AN582" s="37"/>
      <c r="AO582" s="37"/>
      <c r="AP582" s="37"/>
    </row>
    <row r="583" spans="7:42"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  <c r="AA583" s="37"/>
      <c r="AB583" s="37"/>
      <c r="AC583" s="38"/>
      <c r="AD583" s="38"/>
      <c r="AE583" s="37"/>
      <c r="AF583" s="37"/>
      <c r="AG583" s="37"/>
      <c r="AH583" s="37"/>
      <c r="AI583" s="37"/>
      <c r="AJ583" s="37"/>
      <c r="AK583" s="37"/>
      <c r="AL583" s="37"/>
      <c r="AM583" s="37"/>
      <c r="AN583" s="37"/>
      <c r="AO583" s="37"/>
      <c r="AP583" s="37"/>
    </row>
    <row r="584" spans="7:42"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  <c r="AA584" s="37"/>
      <c r="AB584" s="37"/>
      <c r="AC584" s="38"/>
      <c r="AD584" s="38"/>
      <c r="AE584" s="37"/>
      <c r="AF584" s="37"/>
      <c r="AG584" s="37"/>
      <c r="AH584" s="37"/>
      <c r="AI584" s="37"/>
      <c r="AJ584" s="37"/>
      <c r="AK584" s="37"/>
      <c r="AL584" s="37"/>
      <c r="AM584" s="37"/>
      <c r="AN584" s="37"/>
      <c r="AO584" s="37"/>
      <c r="AP584" s="37"/>
    </row>
    <row r="585" spans="7:42"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  <c r="AA585" s="37"/>
      <c r="AB585" s="37"/>
      <c r="AC585" s="38"/>
      <c r="AD585" s="38"/>
      <c r="AE585" s="37"/>
      <c r="AF585" s="37"/>
      <c r="AG585" s="37"/>
      <c r="AH585" s="37"/>
      <c r="AI585" s="37"/>
      <c r="AJ585" s="37"/>
      <c r="AK585" s="37"/>
      <c r="AL585" s="37"/>
      <c r="AM585" s="37"/>
      <c r="AN585" s="37"/>
      <c r="AO585" s="37"/>
      <c r="AP585" s="37"/>
    </row>
    <row r="586" spans="7:42"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  <c r="AA586" s="37"/>
      <c r="AB586" s="37"/>
      <c r="AC586" s="38"/>
      <c r="AD586" s="38"/>
      <c r="AE586" s="37"/>
      <c r="AF586" s="37"/>
      <c r="AG586" s="37"/>
      <c r="AH586" s="37"/>
      <c r="AI586" s="37"/>
      <c r="AJ586" s="37"/>
      <c r="AK586" s="37"/>
      <c r="AL586" s="37"/>
      <c r="AM586" s="37"/>
      <c r="AN586" s="37"/>
      <c r="AO586" s="37"/>
      <c r="AP586" s="37"/>
    </row>
    <row r="587" spans="7:42"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  <c r="AA587" s="37"/>
      <c r="AB587" s="37"/>
      <c r="AC587" s="38"/>
      <c r="AD587" s="38"/>
      <c r="AE587" s="37"/>
      <c r="AF587" s="37"/>
      <c r="AG587" s="37"/>
      <c r="AH587" s="37"/>
      <c r="AI587" s="37"/>
      <c r="AJ587" s="37"/>
      <c r="AK587" s="37"/>
      <c r="AL587" s="37"/>
      <c r="AM587" s="37"/>
      <c r="AN587" s="37"/>
      <c r="AO587" s="37"/>
      <c r="AP587" s="37"/>
    </row>
    <row r="588" spans="7:42"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  <c r="AA588" s="37"/>
      <c r="AB588" s="37"/>
      <c r="AC588" s="38"/>
      <c r="AD588" s="38"/>
      <c r="AE588" s="37"/>
      <c r="AF588" s="37"/>
      <c r="AG588" s="37"/>
      <c r="AH588" s="37"/>
      <c r="AI588" s="37"/>
      <c r="AJ588" s="37"/>
      <c r="AK588" s="37"/>
      <c r="AL588" s="37"/>
      <c r="AM588" s="37"/>
      <c r="AN588" s="37"/>
      <c r="AO588" s="37"/>
      <c r="AP588" s="37"/>
    </row>
    <row r="589" spans="7:42"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  <c r="AA589" s="37"/>
      <c r="AB589" s="37"/>
      <c r="AC589" s="38"/>
      <c r="AD589" s="38"/>
      <c r="AE589" s="37"/>
      <c r="AF589" s="37"/>
      <c r="AG589" s="37"/>
      <c r="AH589" s="37"/>
      <c r="AI589" s="37"/>
      <c r="AJ589" s="37"/>
      <c r="AK589" s="37"/>
      <c r="AL589" s="37"/>
      <c r="AM589" s="37"/>
      <c r="AN589" s="37"/>
      <c r="AO589" s="37"/>
      <c r="AP589" s="37"/>
    </row>
    <row r="590" spans="7:42"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  <c r="AA590" s="37"/>
      <c r="AB590" s="37"/>
      <c r="AC590" s="38"/>
      <c r="AD590" s="38"/>
      <c r="AE590" s="37"/>
      <c r="AF590" s="37"/>
      <c r="AG590" s="37"/>
      <c r="AH590" s="37"/>
      <c r="AI590" s="37"/>
      <c r="AJ590" s="37"/>
      <c r="AK590" s="37"/>
      <c r="AL590" s="37"/>
      <c r="AM590" s="37"/>
      <c r="AN590" s="37"/>
      <c r="AO590" s="37"/>
      <c r="AP590" s="37"/>
    </row>
    <row r="591" spans="7:42"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  <c r="AA591" s="37"/>
      <c r="AB591" s="37"/>
      <c r="AC591" s="38"/>
      <c r="AD591" s="38"/>
      <c r="AE591" s="37"/>
      <c r="AF591" s="37"/>
      <c r="AG591" s="37"/>
      <c r="AH591" s="37"/>
      <c r="AI591" s="37"/>
      <c r="AJ591" s="37"/>
      <c r="AK591" s="37"/>
      <c r="AL591" s="37"/>
      <c r="AM591" s="37"/>
      <c r="AN591" s="37"/>
      <c r="AO591" s="37"/>
      <c r="AP591" s="37"/>
    </row>
    <row r="592" spans="7:42"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  <c r="AA592" s="37"/>
      <c r="AB592" s="37"/>
      <c r="AC592" s="38"/>
      <c r="AD592" s="38"/>
      <c r="AE592" s="37"/>
      <c r="AF592" s="37"/>
      <c r="AG592" s="37"/>
      <c r="AH592" s="37"/>
      <c r="AI592" s="37"/>
      <c r="AJ592" s="37"/>
      <c r="AK592" s="37"/>
      <c r="AL592" s="37"/>
      <c r="AM592" s="37"/>
      <c r="AN592" s="37"/>
      <c r="AO592" s="37"/>
      <c r="AP592" s="37"/>
    </row>
    <row r="593" spans="7:42"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  <c r="AA593" s="37"/>
      <c r="AB593" s="37"/>
      <c r="AC593" s="38"/>
      <c r="AD593" s="38"/>
      <c r="AE593" s="37"/>
      <c r="AF593" s="37"/>
      <c r="AG593" s="37"/>
      <c r="AH593" s="37"/>
      <c r="AI593" s="37"/>
      <c r="AJ593" s="37"/>
      <c r="AK593" s="37"/>
      <c r="AL593" s="37"/>
      <c r="AM593" s="37"/>
      <c r="AN593" s="37"/>
      <c r="AO593" s="37"/>
      <c r="AP593" s="37"/>
    </row>
    <row r="594" spans="7:42"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  <c r="AA594" s="37"/>
      <c r="AB594" s="37"/>
      <c r="AC594" s="38"/>
      <c r="AD594" s="38"/>
      <c r="AE594" s="37"/>
      <c r="AF594" s="37"/>
      <c r="AG594" s="37"/>
      <c r="AH594" s="37"/>
      <c r="AI594" s="37"/>
      <c r="AJ594" s="37"/>
      <c r="AK594" s="37"/>
      <c r="AL594" s="37"/>
      <c r="AM594" s="37"/>
      <c r="AN594" s="37"/>
      <c r="AO594" s="37"/>
      <c r="AP594" s="37"/>
    </row>
    <row r="595" spans="7:42"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  <c r="AA595" s="37"/>
      <c r="AB595" s="37"/>
      <c r="AC595" s="38"/>
      <c r="AD595" s="38"/>
      <c r="AE595" s="37"/>
      <c r="AF595" s="37"/>
      <c r="AG595" s="37"/>
      <c r="AH595" s="37"/>
      <c r="AI595" s="37"/>
      <c r="AJ595" s="37"/>
      <c r="AK595" s="37"/>
      <c r="AL595" s="37"/>
      <c r="AM595" s="37"/>
      <c r="AN595" s="37"/>
      <c r="AO595" s="37"/>
      <c r="AP595" s="37"/>
    </row>
    <row r="596" spans="7:42"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  <c r="AA596" s="37"/>
      <c r="AB596" s="37"/>
      <c r="AC596" s="38"/>
      <c r="AD596" s="38"/>
      <c r="AE596" s="37"/>
      <c r="AF596" s="37"/>
      <c r="AG596" s="37"/>
      <c r="AH596" s="37"/>
      <c r="AI596" s="37"/>
      <c r="AJ596" s="37"/>
      <c r="AK596" s="37"/>
      <c r="AL596" s="37"/>
      <c r="AM596" s="37"/>
      <c r="AN596" s="37"/>
      <c r="AO596" s="37"/>
      <c r="AP596" s="37"/>
    </row>
    <row r="597" spans="7:42"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  <c r="AA597" s="37"/>
      <c r="AB597" s="37"/>
      <c r="AC597" s="38"/>
      <c r="AD597" s="38"/>
      <c r="AE597" s="37"/>
      <c r="AF597" s="37"/>
      <c r="AG597" s="37"/>
      <c r="AH597" s="37"/>
      <c r="AI597" s="37"/>
      <c r="AJ597" s="37"/>
      <c r="AK597" s="37"/>
      <c r="AL597" s="37"/>
      <c r="AM597" s="37"/>
      <c r="AN597" s="37"/>
      <c r="AO597" s="37"/>
      <c r="AP597" s="37"/>
    </row>
    <row r="598" spans="7:42"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  <c r="AA598" s="37"/>
      <c r="AB598" s="37"/>
      <c r="AC598" s="38"/>
      <c r="AD598" s="38"/>
      <c r="AE598" s="37"/>
      <c r="AF598" s="37"/>
      <c r="AG598" s="37"/>
      <c r="AH598" s="37"/>
      <c r="AI598" s="37"/>
      <c r="AJ598" s="37"/>
      <c r="AK598" s="37"/>
      <c r="AL598" s="37"/>
      <c r="AM598" s="37"/>
      <c r="AN598" s="37"/>
      <c r="AO598" s="37"/>
      <c r="AP598" s="37"/>
    </row>
    <row r="599" spans="7:42"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  <c r="AA599" s="37"/>
      <c r="AB599" s="37"/>
      <c r="AC599" s="38"/>
      <c r="AD599" s="38"/>
      <c r="AE599" s="37"/>
      <c r="AF599" s="37"/>
      <c r="AG599" s="37"/>
      <c r="AH599" s="37"/>
      <c r="AI599" s="37"/>
      <c r="AJ599" s="37"/>
      <c r="AK599" s="37"/>
      <c r="AL599" s="37"/>
      <c r="AM599" s="37"/>
      <c r="AN599" s="37"/>
      <c r="AO599" s="37"/>
      <c r="AP599" s="37"/>
    </row>
    <row r="600" spans="7:42"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  <c r="AA600" s="37"/>
      <c r="AB600" s="37"/>
      <c r="AC600" s="38"/>
      <c r="AD600" s="38"/>
      <c r="AE600" s="37"/>
      <c r="AF600" s="37"/>
      <c r="AG600" s="37"/>
      <c r="AH600" s="37"/>
      <c r="AI600" s="37"/>
      <c r="AJ600" s="37"/>
      <c r="AK600" s="37"/>
      <c r="AL600" s="37"/>
      <c r="AM600" s="37"/>
      <c r="AN600" s="37"/>
      <c r="AO600" s="37"/>
      <c r="AP600" s="37"/>
    </row>
    <row r="601" spans="7:42"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  <c r="AA601" s="37"/>
      <c r="AB601" s="37"/>
      <c r="AC601" s="38"/>
      <c r="AD601" s="38"/>
      <c r="AE601" s="37"/>
      <c r="AF601" s="37"/>
      <c r="AG601" s="37"/>
      <c r="AH601" s="37"/>
      <c r="AI601" s="37"/>
      <c r="AJ601" s="37"/>
      <c r="AK601" s="37"/>
      <c r="AL601" s="37"/>
      <c r="AM601" s="37"/>
      <c r="AN601" s="37"/>
      <c r="AO601" s="37"/>
      <c r="AP601" s="37"/>
    </row>
    <row r="602" spans="7:42"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  <c r="AA602" s="37"/>
      <c r="AB602" s="37"/>
      <c r="AC602" s="38"/>
      <c r="AD602" s="38"/>
      <c r="AE602" s="37"/>
      <c r="AF602" s="37"/>
      <c r="AG602" s="37"/>
      <c r="AH602" s="37"/>
      <c r="AI602" s="37"/>
      <c r="AJ602" s="37"/>
      <c r="AK602" s="37"/>
      <c r="AL602" s="37"/>
      <c r="AM602" s="37"/>
      <c r="AN602" s="37"/>
      <c r="AO602" s="37"/>
      <c r="AP602" s="37"/>
    </row>
    <row r="603" spans="7:42"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  <c r="AA603" s="37"/>
      <c r="AB603" s="37"/>
      <c r="AC603" s="38"/>
      <c r="AD603" s="38"/>
      <c r="AE603" s="37"/>
      <c r="AF603" s="37"/>
      <c r="AG603" s="37"/>
      <c r="AH603" s="37"/>
      <c r="AI603" s="37"/>
      <c r="AJ603" s="37"/>
      <c r="AK603" s="37"/>
      <c r="AL603" s="37"/>
      <c r="AM603" s="37"/>
      <c r="AN603" s="37"/>
      <c r="AO603" s="37"/>
      <c r="AP603" s="37"/>
    </row>
    <row r="604" spans="7:42"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  <c r="AA604" s="37"/>
      <c r="AB604" s="37"/>
      <c r="AC604" s="38"/>
      <c r="AD604" s="38"/>
      <c r="AE604" s="37"/>
      <c r="AF604" s="37"/>
      <c r="AG604" s="37"/>
      <c r="AH604" s="37"/>
      <c r="AI604" s="37"/>
      <c r="AJ604" s="37"/>
      <c r="AK604" s="37"/>
      <c r="AL604" s="37"/>
      <c r="AM604" s="37"/>
      <c r="AN604" s="37"/>
      <c r="AO604" s="37"/>
      <c r="AP604" s="37"/>
    </row>
    <row r="605" spans="7:42"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  <c r="AA605" s="37"/>
      <c r="AB605" s="37"/>
      <c r="AC605" s="38"/>
      <c r="AD605" s="38"/>
      <c r="AE605" s="37"/>
      <c r="AF605" s="37"/>
      <c r="AG605" s="37"/>
      <c r="AH605" s="37"/>
      <c r="AI605" s="37"/>
      <c r="AJ605" s="37"/>
      <c r="AK605" s="37"/>
      <c r="AL605" s="37"/>
      <c r="AM605" s="37"/>
      <c r="AN605" s="37"/>
      <c r="AO605" s="37"/>
      <c r="AP605" s="37"/>
    </row>
    <row r="606" spans="7:42"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  <c r="AA606" s="37"/>
      <c r="AB606" s="37"/>
      <c r="AC606" s="38"/>
      <c r="AD606" s="38"/>
      <c r="AE606" s="37"/>
      <c r="AF606" s="37"/>
      <c r="AG606" s="37"/>
      <c r="AH606" s="37"/>
      <c r="AI606" s="37"/>
      <c r="AJ606" s="37"/>
      <c r="AK606" s="37"/>
      <c r="AL606" s="37"/>
      <c r="AM606" s="37"/>
      <c r="AN606" s="37"/>
      <c r="AO606" s="37"/>
      <c r="AP606" s="37"/>
    </row>
    <row r="607" spans="7:42"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  <c r="AA607" s="37"/>
      <c r="AB607" s="37"/>
      <c r="AC607" s="38"/>
      <c r="AD607" s="38"/>
      <c r="AE607" s="37"/>
      <c r="AF607" s="37"/>
      <c r="AG607" s="37"/>
      <c r="AH607" s="37"/>
      <c r="AI607" s="37"/>
      <c r="AJ607" s="37"/>
      <c r="AK607" s="37"/>
      <c r="AL607" s="37"/>
      <c r="AM607" s="37"/>
      <c r="AN607" s="37"/>
      <c r="AO607" s="37"/>
      <c r="AP607" s="37"/>
    </row>
    <row r="608" spans="7:42"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  <c r="AA608" s="37"/>
      <c r="AB608" s="37"/>
      <c r="AC608" s="38"/>
      <c r="AD608" s="38"/>
      <c r="AE608" s="37"/>
      <c r="AF608" s="37"/>
      <c r="AG608" s="37"/>
      <c r="AH608" s="37"/>
      <c r="AI608" s="37"/>
      <c r="AJ608" s="37"/>
      <c r="AK608" s="37"/>
      <c r="AL608" s="37"/>
      <c r="AM608" s="37"/>
      <c r="AN608" s="37"/>
      <c r="AO608" s="37"/>
      <c r="AP608" s="37"/>
    </row>
    <row r="609" spans="7:42"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  <c r="AA609" s="37"/>
      <c r="AB609" s="37"/>
      <c r="AC609" s="38"/>
      <c r="AD609" s="38"/>
      <c r="AE609" s="37"/>
      <c r="AF609" s="37"/>
      <c r="AG609" s="37"/>
      <c r="AH609" s="37"/>
      <c r="AI609" s="37"/>
      <c r="AJ609" s="37"/>
      <c r="AK609" s="37"/>
      <c r="AL609" s="37"/>
      <c r="AM609" s="37"/>
      <c r="AN609" s="37"/>
      <c r="AO609" s="37"/>
      <c r="AP609" s="37"/>
    </row>
    <row r="610" spans="7:42"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  <c r="AA610" s="37"/>
      <c r="AB610" s="37"/>
      <c r="AC610" s="38"/>
      <c r="AD610" s="38"/>
      <c r="AE610" s="37"/>
      <c r="AF610" s="37"/>
      <c r="AG610" s="37"/>
      <c r="AH610" s="37"/>
      <c r="AI610" s="37"/>
      <c r="AJ610" s="37"/>
      <c r="AK610" s="37"/>
      <c r="AL610" s="37"/>
      <c r="AM610" s="37"/>
      <c r="AN610" s="37"/>
      <c r="AO610" s="37"/>
      <c r="AP610" s="37"/>
    </row>
    <row r="611" spans="7:42"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  <c r="AA611" s="37"/>
      <c r="AB611" s="37"/>
      <c r="AC611" s="38"/>
      <c r="AD611" s="38"/>
      <c r="AE611" s="37"/>
      <c r="AF611" s="37"/>
      <c r="AG611" s="37"/>
      <c r="AH611" s="37"/>
      <c r="AI611" s="37"/>
      <c r="AJ611" s="37"/>
      <c r="AK611" s="37"/>
      <c r="AL611" s="37"/>
      <c r="AM611" s="37"/>
      <c r="AN611" s="37"/>
      <c r="AO611" s="37"/>
      <c r="AP611" s="37"/>
    </row>
    <row r="612" spans="7:42"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  <c r="AA612" s="37"/>
      <c r="AB612" s="37"/>
      <c r="AC612" s="38"/>
      <c r="AD612" s="38"/>
      <c r="AE612" s="37"/>
      <c r="AF612" s="37"/>
      <c r="AG612" s="37"/>
      <c r="AH612" s="37"/>
      <c r="AI612" s="37"/>
      <c r="AJ612" s="37"/>
      <c r="AK612" s="37"/>
      <c r="AL612" s="37"/>
      <c r="AM612" s="37"/>
      <c r="AN612" s="37"/>
      <c r="AO612" s="37"/>
      <c r="AP612" s="37"/>
    </row>
    <row r="613" spans="7:42"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  <c r="AA613" s="37"/>
      <c r="AB613" s="37"/>
      <c r="AC613" s="38"/>
      <c r="AD613" s="38"/>
      <c r="AE613" s="37"/>
      <c r="AF613" s="37"/>
      <c r="AG613" s="37"/>
      <c r="AH613" s="37"/>
      <c r="AI613" s="37"/>
      <c r="AJ613" s="37"/>
      <c r="AK613" s="37"/>
      <c r="AL613" s="37"/>
      <c r="AM613" s="37"/>
      <c r="AN613" s="37"/>
      <c r="AO613" s="37"/>
      <c r="AP613" s="37"/>
    </row>
    <row r="614" spans="7:42"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  <c r="AA614" s="37"/>
      <c r="AB614" s="37"/>
      <c r="AC614" s="38"/>
      <c r="AD614" s="38"/>
      <c r="AE614" s="37"/>
      <c r="AF614" s="37"/>
      <c r="AG614" s="37"/>
      <c r="AH614" s="37"/>
      <c r="AI614" s="37"/>
      <c r="AJ614" s="37"/>
      <c r="AK614" s="37"/>
      <c r="AL614" s="37"/>
      <c r="AM614" s="37"/>
      <c r="AN614" s="37"/>
      <c r="AO614" s="37"/>
      <c r="AP614" s="37"/>
    </row>
    <row r="615" spans="7:42"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  <c r="AA615" s="37"/>
      <c r="AB615" s="37"/>
      <c r="AC615" s="38"/>
      <c r="AD615" s="38"/>
      <c r="AE615" s="37"/>
      <c r="AF615" s="37"/>
      <c r="AG615" s="37"/>
      <c r="AH615" s="37"/>
      <c r="AI615" s="37"/>
      <c r="AJ615" s="37"/>
      <c r="AK615" s="37"/>
      <c r="AL615" s="37"/>
      <c r="AM615" s="37"/>
      <c r="AN615" s="37"/>
      <c r="AO615" s="37"/>
      <c r="AP615" s="37"/>
    </row>
    <row r="616" spans="7:42"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  <c r="AA616" s="37"/>
      <c r="AB616" s="37"/>
      <c r="AC616" s="38"/>
      <c r="AD616" s="38"/>
      <c r="AE616" s="37"/>
      <c r="AF616" s="37"/>
      <c r="AG616" s="37"/>
      <c r="AH616" s="37"/>
      <c r="AI616" s="37"/>
      <c r="AJ616" s="37"/>
      <c r="AK616" s="37"/>
      <c r="AL616" s="37"/>
      <c r="AM616" s="37"/>
      <c r="AN616" s="37"/>
      <c r="AO616" s="37"/>
      <c r="AP616" s="37"/>
    </row>
    <row r="617" spans="7:42"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  <c r="AA617" s="37"/>
      <c r="AB617" s="37"/>
      <c r="AC617" s="38"/>
      <c r="AD617" s="38"/>
      <c r="AE617" s="37"/>
      <c r="AF617" s="37"/>
      <c r="AG617" s="37"/>
      <c r="AH617" s="37"/>
      <c r="AI617" s="37"/>
      <c r="AJ617" s="37"/>
      <c r="AK617" s="37"/>
      <c r="AL617" s="37"/>
      <c r="AM617" s="37"/>
      <c r="AN617" s="37"/>
      <c r="AO617" s="37"/>
      <c r="AP617" s="37"/>
    </row>
    <row r="618" spans="7:42"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  <c r="AA618" s="37"/>
      <c r="AB618" s="37"/>
      <c r="AC618" s="38"/>
      <c r="AD618" s="38"/>
      <c r="AE618" s="37"/>
      <c r="AF618" s="37"/>
      <c r="AG618" s="37"/>
      <c r="AH618" s="37"/>
      <c r="AI618" s="37"/>
      <c r="AJ618" s="37"/>
      <c r="AK618" s="37"/>
      <c r="AL618" s="37"/>
      <c r="AM618" s="37"/>
      <c r="AN618" s="37"/>
      <c r="AO618" s="37"/>
      <c r="AP618" s="37"/>
    </row>
    <row r="619" spans="7:42"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  <c r="AA619" s="37"/>
      <c r="AB619" s="37"/>
      <c r="AC619" s="38"/>
      <c r="AD619" s="38"/>
      <c r="AE619" s="37"/>
      <c r="AF619" s="37"/>
      <c r="AG619" s="37"/>
      <c r="AH619" s="37"/>
      <c r="AI619" s="37"/>
      <c r="AJ619" s="37"/>
      <c r="AK619" s="37"/>
      <c r="AL619" s="37"/>
      <c r="AM619" s="37"/>
      <c r="AN619" s="37"/>
      <c r="AO619" s="37"/>
      <c r="AP619" s="37"/>
    </row>
    <row r="620" spans="7:42"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  <c r="AA620" s="37"/>
      <c r="AB620" s="37"/>
      <c r="AC620" s="38"/>
      <c r="AD620" s="38"/>
      <c r="AE620" s="37"/>
      <c r="AF620" s="37"/>
      <c r="AG620" s="37"/>
      <c r="AH620" s="37"/>
      <c r="AI620" s="37"/>
      <c r="AJ620" s="37"/>
      <c r="AK620" s="37"/>
      <c r="AL620" s="37"/>
      <c r="AM620" s="37"/>
      <c r="AN620" s="37"/>
      <c r="AO620" s="37"/>
      <c r="AP620" s="37"/>
    </row>
    <row r="621" spans="7:42"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  <c r="AA621" s="37"/>
      <c r="AB621" s="37"/>
      <c r="AC621" s="38"/>
      <c r="AD621" s="38"/>
      <c r="AE621" s="37"/>
      <c r="AF621" s="37"/>
      <c r="AG621" s="37"/>
      <c r="AH621" s="37"/>
      <c r="AI621" s="37"/>
      <c r="AJ621" s="37"/>
      <c r="AK621" s="37"/>
      <c r="AL621" s="37"/>
      <c r="AM621" s="37"/>
      <c r="AN621" s="37"/>
      <c r="AO621" s="37"/>
      <c r="AP621" s="37"/>
    </row>
    <row r="622" spans="7:42"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  <c r="AA622" s="37"/>
      <c r="AB622" s="37"/>
      <c r="AC622" s="38"/>
      <c r="AD622" s="38"/>
      <c r="AE622" s="37"/>
      <c r="AF622" s="37"/>
      <c r="AG622" s="37"/>
      <c r="AH622" s="37"/>
      <c r="AI622" s="37"/>
      <c r="AJ622" s="37"/>
      <c r="AK622" s="37"/>
      <c r="AL622" s="37"/>
      <c r="AM622" s="37"/>
      <c r="AN622" s="37"/>
      <c r="AO622" s="37"/>
      <c r="AP622" s="37"/>
    </row>
    <row r="623" spans="7:42"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  <c r="AA623" s="37"/>
      <c r="AB623" s="37"/>
      <c r="AC623" s="38"/>
      <c r="AD623" s="38"/>
      <c r="AE623" s="37"/>
      <c r="AF623" s="37"/>
      <c r="AG623" s="37"/>
      <c r="AH623" s="37"/>
      <c r="AI623" s="37"/>
      <c r="AJ623" s="37"/>
      <c r="AK623" s="37"/>
      <c r="AL623" s="37"/>
      <c r="AM623" s="37"/>
      <c r="AN623" s="37"/>
      <c r="AO623" s="37"/>
      <c r="AP623" s="37"/>
    </row>
    <row r="624" spans="7:42"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  <c r="AA624" s="37"/>
      <c r="AB624" s="37"/>
      <c r="AC624" s="38"/>
      <c r="AD624" s="38"/>
      <c r="AE624" s="37"/>
      <c r="AF624" s="37"/>
      <c r="AG624" s="37"/>
      <c r="AH624" s="37"/>
      <c r="AI624" s="37"/>
      <c r="AJ624" s="37"/>
      <c r="AK624" s="37"/>
      <c r="AL624" s="37"/>
      <c r="AM624" s="37"/>
      <c r="AN624" s="37"/>
      <c r="AO624" s="37"/>
      <c r="AP624" s="37"/>
    </row>
    <row r="625" spans="7:42"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  <c r="AA625" s="37"/>
      <c r="AB625" s="37"/>
      <c r="AC625" s="38"/>
      <c r="AD625" s="38"/>
      <c r="AE625" s="37"/>
      <c r="AF625" s="37"/>
      <c r="AG625" s="37"/>
      <c r="AH625" s="37"/>
      <c r="AI625" s="37"/>
      <c r="AJ625" s="37"/>
      <c r="AK625" s="37"/>
      <c r="AL625" s="37"/>
      <c r="AM625" s="37"/>
      <c r="AN625" s="37"/>
      <c r="AO625" s="37"/>
      <c r="AP625" s="37"/>
    </row>
    <row r="626" spans="7:42"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  <c r="AA626" s="37"/>
      <c r="AB626" s="37"/>
      <c r="AC626" s="38"/>
      <c r="AD626" s="38"/>
      <c r="AE626" s="37"/>
      <c r="AF626" s="37"/>
      <c r="AG626" s="37"/>
      <c r="AH626" s="37"/>
      <c r="AI626" s="37"/>
      <c r="AJ626" s="37"/>
      <c r="AK626" s="37"/>
      <c r="AL626" s="37"/>
      <c r="AM626" s="37"/>
      <c r="AN626" s="37"/>
      <c r="AO626" s="37"/>
      <c r="AP626" s="37"/>
    </row>
    <row r="627" spans="7:42"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  <c r="AA627" s="37"/>
      <c r="AB627" s="37"/>
      <c r="AC627" s="38"/>
      <c r="AD627" s="38"/>
      <c r="AE627" s="37"/>
      <c r="AF627" s="37"/>
      <c r="AG627" s="37"/>
      <c r="AH627" s="37"/>
      <c r="AI627" s="37"/>
      <c r="AJ627" s="37"/>
      <c r="AK627" s="37"/>
      <c r="AL627" s="37"/>
      <c r="AM627" s="37"/>
      <c r="AN627" s="37"/>
      <c r="AO627" s="37"/>
      <c r="AP627" s="37"/>
    </row>
    <row r="628" spans="7:42"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  <c r="AA628" s="37"/>
      <c r="AB628" s="37"/>
      <c r="AC628" s="38"/>
      <c r="AD628" s="38"/>
      <c r="AE628" s="37"/>
      <c r="AF628" s="37"/>
      <c r="AG628" s="37"/>
      <c r="AH628" s="37"/>
      <c r="AI628" s="37"/>
      <c r="AJ628" s="37"/>
      <c r="AK628" s="37"/>
      <c r="AL628" s="37"/>
      <c r="AM628" s="37"/>
      <c r="AN628" s="37"/>
      <c r="AO628" s="37"/>
      <c r="AP628" s="37"/>
    </row>
    <row r="629" spans="7:42"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  <c r="AA629" s="37"/>
      <c r="AB629" s="37"/>
      <c r="AC629" s="38"/>
      <c r="AD629" s="38"/>
      <c r="AE629" s="37"/>
      <c r="AF629" s="37"/>
      <c r="AG629" s="37"/>
      <c r="AH629" s="37"/>
      <c r="AI629" s="37"/>
      <c r="AJ629" s="37"/>
      <c r="AK629" s="37"/>
      <c r="AL629" s="37"/>
      <c r="AM629" s="37"/>
      <c r="AN629" s="37"/>
      <c r="AO629" s="37"/>
      <c r="AP629" s="37"/>
    </row>
    <row r="630" spans="7:42"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  <c r="AA630" s="37"/>
      <c r="AB630" s="37"/>
      <c r="AC630" s="38"/>
      <c r="AD630" s="38"/>
      <c r="AE630" s="37"/>
      <c r="AF630" s="37"/>
      <c r="AG630" s="37"/>
      <c r="AH630" s="37"/>
      <c r="AI630" s="37"/>
      <c r="AJ630" s="37"/>
      <c r="AK630" s="37"/>
      <c r="AL630" s="37"/>
      <c r="AM630" s="37"/>
      <c r="AN630" s="37"/>
      <c r="AO630" s="37"/>
      <c r="AP630" s="37"/>
    </row>
    <row r="631" spans="7:42"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  <c r="AA631" s="37"/>
      <c r="AB631" s="37"/>
      <c r="AC631" s="38"/>
      <c r="AD631" s="38"/>
      <c r="AE631" s="37"/>
      <c r="AF631" s="37"/>
      <c r="AG631" s="37"/>
      <c r="AH631" s="37"/>
      <c r="AI631" s="37"/>
      <c r="AJ631" s="37"/>
      <c r="AK631" s="37"/>
      <c r="AL631" s="37"/>
      <c r="AM631" s="37"/>
      <c r="AN631" s="37"/>
      <c r="AO631" s="37"/>
      <c r="AP631" s="37"/>
    </row>
    <row r="632" spans="7:42"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  <c r="AA632" s="37"/>
      <c r="AB632" s="37"/>
      <c r="AC632" s="38"/>
      <c r="AD632" s="38"/>
      <c r="AE632" s="37"/>
      <c r="AF632" s="37"/>
      <c r="AG632" s="37"/>
      <c r="AH632" s="37"/>
      <c r="AI632" s="37"/>
      <c r="AJ632" s="37"/>
      <c r="AK632" s="37"/>
      <c r="AL632" s="37"/>
      <c r="AM632" s="37"/>
      <c r="AN632" s="37"/>
      <c r="AO632" s="37"/>
      <c r="AP632" s="37"/>
    </row>
    <row r="633" spans="7:42"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  <c r="AA633" s="37"/>
      <c r="AB633" s="37"/>
      <c r="AC633" s="38"/>
      <c r="AD633" s="38"/>
      <c r="AE633" s="37"/>
      <c r="AF633" s="37"/>
      <c r="AG633" s="37"/>
      <c r="AH633" s="37"/>
      <c r="AI633" s="37"/>
      <c r="AJ633" s="37"/>
      <c r="AK633" s="37"/>
      <c r="AL633" s="37"/>
      <c r="AM633" s="37"/>
      <c r="AN633" s="37"/>
      <c r="AO633" s="37"/>
      <c r="AP633" s="37"/>
    </row>
    <row r="634" spans="7:42"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  <c r="AA634" s="37"/>
      <c r="AB634" s="37"/>
      <c r="AC634" s="38"/>
      <c r="AD634" s="38"/>
      <c r="AE634" s="37"/>
      <c r="AF634" s="37"/>
      <c r="AG634" s="37"/>
      <c r="AH634" s="37"/>
      <c r="AI634" s="37"/>
      <c r="AJ634" s="37"/>
      <c r="AK634" s="37"/>
      <c r="AL634" s="37"/>
      <c r="AM634" s="37"/>
      <c r="AN634" s="37"/>
      <c r="AO634" s="37"/>
      <c r="AP634" s="37"/>
    </row>
    <row r="635" spans="7:42"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  <c r="AA635" s="37"/>
      <c r="AB635" s="37"/>
      <c r="AC635" s="38"/>
      <c r="AD635" s="38"/>
      <c r="AE635" s="37"/>
      <c r="AF635" s="37"/>
      <c r="AG635" s="37"/>
      <c r="AH635" s="37"/>
      <c r="AI635" s="37"/>
      <c r="AJ635" s="37"/>
      <c r="AK635" s="37"/>
      <c r="AL635" s="37"/>
      <c r="AM635" s="37"/>
      <c r="AN635" s="37"/>
      <c r="AO635" s="37"/>
      <c r="AP635" s="37"/>
    </row>
    <row r="636" spans="7:42"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  <c r="AA636" s="37"/>
      <c r="AB636" s="37"/>
      <c r="AC636" s="38"/>
      <c r="AD636" s="38"/>
      <c r="AE636" s="37"/>
      <c r="AF636" s="37"/>
      <c r="AG636" s="37"/>
      <c r="AH636" s="37"/>
      <c r="AI636" s="37"/>
      <c r="AJ636" s="37"/>
      <c r="AK636" s="37"/>
      <c r="AL636" s="37"/>
      <c r="AM636" s="37"/>
      <c r="AN636" s="37"/>
      <c r="AO636" s="37"/>
      <c r="AP636" s="37"/>
    </row>
    <row r="637" spans="7:42"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  <c r="AA637" s="37"/>
      <c r="AB637" s="37"/>
      <c r="AC637" s="38"/>
      <c r="AD637" s="38"/>
      <c r="AE637" s="37"/>
      <c r="AF637" s="37"/>
      <c r="AG637" s="37"/>
      <c r="AH637" s="37"/>
      <c r="AI637" s="37"/>
      <c r="AJ637" s="37"/>
      <c r="AK637" s="37"/>
      <c r="AL637" s="37"/>
      <c r="AM637" s="37"/>
      <c r="AN637" s="37"/>
      <c r="AO637" s="37"/>
      <c r="AP637" s="37"/>
    </row>
    <row r="638" spans="7:42"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  <c r="AA638" s="37"/>
      <c r="AB638" s="37"/>
      <c r="AC638" s="38"/>
      <c r="AD638" s="38"/>
      <c r="AE638" s="37"/>
      <c r="AF638" s="37"/>
      <c r="AG638" s="37"/>
      <c r="AH638" s="37"/>
      <c r="AI638" s="37"/>
      <c r="AJ638" s="37"/>
      <c r="AK638" s="37"/>
      <c r="AL638" s="37"/>
      <c r="AM638" s="37"/>
      <c r="AN638" s="37"/>
      <c r="AO638" s="37"/>
      <c r="AP638" s="37"/>
    </row>
    <row r="639" spans="7:42"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  <c r="AA639" s="37"/>
      <c r="AB639" s="37"/>
      <c r="AC639" s="38"/>
      <c r="AD639" s="38"/>
      <c r="AE639" s="37"/>
      <c r="AF639" s="37"/>
      <c r="AG639" s="37"/>
      <c r="AH639" s="37"/>
      <c r="AI639" s="37"/>
      <c r="AJ639" s="37"/>
      <c r="AK639" s="37"/>
      <c r="AL639" s="37"/>
      <c r="AM639" s="37"/>
      <c r="AN639" s="37"/>
      <c r="AO639" s="37"/>
      <c r="AP639" s="37"/>
    </row>
    <row r="640" spans="7:42"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  <c r="AA640" s="37"/>
      <c r="AB640" s="37"/>
      <c r="AC640" s="38"/>
      <c r="AD640" s="38"/>
      <c r="AE640" s="37"/>
      <c r="AF640" s="37"/>
      <c r="AG640" s="37"/>
      <c r="AH640" s="37"/>
      <c r="AI640" s="37"/>
      <c r="AJ640" s="37"/>
      <c r="AK640" s="37"/>
      <c r="AL640" s="37"/>
      <c r="AM640" s="37"/>
      <c r="AN640" s="37"/>
      <c r="AO640" s="37"/>
      <c r="AP640" s="37"/>
    </row>
    <row r="641" spans="7:42"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  <c r="AA641" s="37"/>
      <c r="AB641" s="37"/>
      <c r="AC641" s="38"/>
      <c r="AD641" s="38"/>
      <c r="AE641" s="37"/>
      <c r="AF641" s="37"/>
      <c r="AG641" s="37"/>
      <c r="AH641" s="37"/>
      <c r="AI641" s="37"/>
      <c r="AJ641" s="37"/>
      <c r="AK641" s="37"/>
      <c r="AL641" s="37"/>
      <c r="AM641" s="37"/>
      <c r="AN641" s="37"/>
      <c r="AO641" s="37"/>
      <c r="AP641" s="37"/>
    </row>
    <row r="642" spans="7:42"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  <c r="AA642" s="37"/>
      <c r="AB642" s="37"/>
      <c r="AC642" s="38"/>
      <c r="AD642" s="38"/>
      <c r="AE642" s="37"/>
      <c r="AF642" s="37"/>
      <c r="AG642" s="37"/>
      <c r="AH642" s="37"/>
      <c r="AI642" s="37"/>
      <c r="AJ642" s="37"/>
      <c r="AK642" s="37"/>
      <c r="AL642" s="37"/>
      <c r="AM642" s="37"/>
      <c r="AN642" s="37"/>
      <c r="AO642" s="37"/>
      <c r="AP642" s="37"/>
    </row>
    <row r="643" spans="7:42"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  <c r="AA643" s="37"/>
      <c r="AB643" s="37"/>
      <c r="AC643" s="38"/>
      <c r="AD643" s="38"/>
      <c r="AE643" s="37"/>
      <c r="AF643" s="37"/>
      <c r="AG643" s="37"/>
      <c r="AH643" s="37"/>
      <c r="AI643" s="37"/>
      <c r="AJ643" s="37"/>
      <c r="AK643" s="37"/>
      <c r="AL643" s="37"/>
      <c r="AM643" s="37"/>
      <c r="AN643" s="37"/>
      <c r="AO643" s="37"/>
      <c r="AP643" s="37"/>
    </row>
    <row r="644" spans="7:42"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  <c r="AA644" s="37"/>
      <c r="AB644" s="37"/>
      <c r="AC644" s="38"/>
      <c r="AD644" s="38"/>
      <c r="AE644" s="37"/>
      <c r="AF644" s="37"/>
      <c r="AG644" s="37"/>
      <c r="AH644" s="37"/>
      <c r="AI644" s="37"/>
      <c r="AJ644" s="37"/>
      <c r="AK644" s="37"/>
      <c r="AL644" s="37"/>
      <c r="AM644" s="37"/>
      <c r="AN644" s="37"/>
      <c r="AO644" s="37"/>
      <c r="AP644" s="37"/>
    </row>
    <row r="645" spans="7:42"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  <c r="AA645" s="37"/>
      <c r="AB645" s="37"/>
      <c r="AC645" s="38"/>
      <c r="AD645" s="38"/>
      <c r="AE645" s="37"/>
      <c r="AF645" s="37"/>
      <c r="AG645" s="37"/>
      <c r="AH645" s="37"/>
      <c r="AI645" s="37"/>
      <c r="AJ645" s="37"/>
      <c r="AK645" s="37"/>
      <c r="AL645" s="37"/>
      <c r="AM645" s="37"/>
      <c r="AN645" s="37"/>
      <c r="AO645" s="37"/>
      <c r="AP645" s="37"/>
    </row>
    <row r="646" spans="7:42"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  <c r="AA646" s="37"/>
      <c r="AB646" s="37"/>
      <c r="AC646" s="38"/>
      <c r="AD646" s="38"/>
      <c r="AE646" s="37"/>
      <c r="AF646" s="37"/>
      <c r="AG646" s="37"/>
      <c r="AH646" s="37"/>
      <c r="AI646" s="37"/>
      <c r="AJ646" s="37"/>
      <c r="AK646" s="37"/>
      <c r="AL646" s="37"/>
      <c r="AM646" s="37"/>
      <c r="AN646" s="37"/>
      <c r="AO646" s="37"/>
      <c r="AP646" s="37"/>
    </row>
    <row r="647" spans="7:42"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  <c r="AA647" s="37"/>
      <c r="AB647" s="37"/>
      <c r="AC647" s="38"/>
      <c r="AD647" s="38"/>
      <c r="AE647" s="37"/>
      <c r="AF647" s="37"/>
      <c r="AG647" s="37"/>
      <c r="AH647" s="37"/>
      <c r="AI647" s="37"/>
      <c r="AJ647" s="37"/>
      <c r="AK647" s="37"/>
      <c r="AL647" s="37"/>
      <c r="AM647" s="37"/>
      <c r="AN647" s="37"/>
      <c r="AO647" s="37"/>
      <c r="AP647" s="37"/>
    </row>
    <row r="648" spans="7:42"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  <c r="AA648" s="37"/>
      <c r="AB648" s="37"/>
      <c r="AC648" s="38"/>
      <c r="AD648" s="38"/>
      <c r="AE648" s="37"/>
      <c r="AF648" s="37"/>
      <c r="AG648" s="37"/>
      <c r="AH648" s="37"/>
      <c r="AI648" s="37"/>
      <c r="AJ648" s="37"/>
      <c r="AK648" s="37"/>
      <c r="AL648" s="37"/>
      <c r="AM648" s="37"/>
      <c r="AN648" s="37"/>
      <c r="AO648" s="37"/>
      <c r="AP648" s="37"/>
    </row>
    <row r="649" spans="7:42"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  <c r="AA649" s="37"/>
      <c r="AB649" s="37"/>
      <c r="AC649" s="38"/>
      <c r="AD649" s="38"/>
      <c r="AE649" s="37"/>
      <c r="AF649" s="37"/>
      <c r="AG649" s="37"/>
      <c r="AH649" s="37"/>
      <c r="AI649" s="37"/>
      <c r="AJ649" s="37"/>
      <c r="AK649" s="37"/>
      <c r="AL649" s="37"/>
      <c r="AM649" s="37"/>
      <c r="AN649" s="37"/>
      <c r="AO649" s="37"/>
      <c r="AP649" s="37"/>
    </row>
    <row r="650" spans="7:42"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  <c r="AA650" s="37"/>
      <c r="AB650" s="37"/>
      <c r="AC650" s="38"/>
      <c r="AD650" s="38"/>
      <c r="AE650" s="37"/>
      <c r="AF650" s="37"/>
      <c r="AG650" s="37"/>
      <c r="AH650" s="37"/>
      <c r="AI650" s="37"/>
      <c r="AJ650" s="37"/>
      <c r="AK650" s="37"/>
      <c r="AL650" s="37"/>
      <c r="AM650" s="37"/>
      <c r="AN650" s="37"/>
      <c r="AO650" s="37"/>
      <c r="AP650" s="37"/>
    </row>
    <row r="651" spans="7:42"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  <c r="AA651" s="37"/>
      <c r="AB651" s="37"/>
      <c r="AC651" s="38"/>
      <c r="AD651" s="38"/>
      <c r="AE651" s="37"/>
      <c r="AF651" s="37"/>
      <c r="AG651" s="37"/>
      <c r="AH651" s="37"/>
      <c r="AI651" s="37"/>
      <c r="AJ651" s="37"/>
      <c r="AK651" s="37"/>
      <c r="AL651" s="37"/>
      <c r="AM651" s="37"/>
      <c r="AN651" s="37"/>
      <c r="AO651" s="37"/>
      <c r="AP651" s="37"/>
    </row>
    <row r="652" spans="7:42"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  <c r="AA652" s="37"/>
      <c r="AB652" s="37"/>
      <c r="AC652" s="38"/>
      <c r="AD652" s="38"/>
      <c r="AE652" s="37"/>
      <c r="AF652" s="37"/>
      <c r="AG652" s="37"/>
      <c r="AH652" s="37"/>
      <c r="AI652" s="37"/>
      <c r="AJ652" s="37"/>
      <c r="AK652" s="37"/>
      <c r="AL652" s="37"/>
      <c r="AM652" s="37"/>
      <c r="AN652" s="37"/>
      <c r="AO652" s="37"/>
      <c r="AP652" s="37"/>
    </row>
    <row r="653" spans="7:42"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  <c r="AA653" s="37"/>
      <c r="AB653" s="37"/>
      <c r="AC653" s="38"/>
      <c r="AD653" s="38"/>
      <c r="AE653" s="37"/>
      <c r="AF653" s="37"/>
      <c r="AG653" s="37"/>
      <c r="AH653" s="37"/>
      <c r="AI653" s="37"/>
      <c r="AJ653" s="37"/>
      <c r="AK653" s="37"/>
      <c r="AL653" s="37"/>
      <c r="AM653" s="37"/>
      <c r="AN653" s="37"/>
      <c r="AO653" s="37"/>
      <c r="AP653" s="37"/>
    </row>
    <row r="654" spans="7:42"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  <c r="AA654" s="37"/>
      <c r="AB654" s="37"/>
      <c r="AC654" s="38"/>
      <c r="AD654" s="38"/>
      <c r="AE654" s="37"/>
      <c r="AF654" s="37"/>
      <c r="AG654" s="37"/>
      <c r="AH654" s="37"/>
      <c r="AI654" s="37"/>
      <c r="AJ654" s="37"/>
      <c r="AK654" s="37"/>
      <c r="AL654" s="37"/>
      <c r="AM654" s="37"/>
      <c r="AN654" s="37"/>
      <c r="AO654" s="37"/>
      <c r="AP654" s="37"/>
    </row>
    <row r="655" spans="7:42"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  <c r="AA655" s="37"/>
      <c r="AB655" s="37"/>
      <c r="AC655" s="38"/>
      <c r="AD655" s="38"/>
      <c r="AE655" s="37"/>
      <c r="AF655" s="37"/>
      <c r="AG655" s="37"/>
      <c r="AH655" s="37"/>
      <c r="AI655" s="37"/>
      <c r="AJ655" s="37"/>
      <c r="AK655" s="37"/>
      <c r="AL655" s="37"/>
      <c r="AM655" s="37"/>
      <c r="AN655" s="37"/>
      <c r="AO655" s="37"/>
      <c r="AP655" s="37"/>
    </row>
    <row r="656" spans="7:42"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  <c r="AA656" s="37"/>
      <c r="AB656" s="37"/>
      <c r="AC656" s="38"/>
      <c r="AD656" s="38"/>
      <c r="AE656" s="37"/>
      <c r="AF656" s="37"/>
      <c r="AG656" s="37"/>
      <c r="AH656" s="37"/>
      <c r="AI656" s="37"/>
      <c r="AJ656" s="37"/>
      <c r="AK656" s="37"/>
      <c r="AL656" s="37"/>
      <c r="AM656" s="37"/>
      <c r="AN656" s="37"/>
      <c r="AO656" s="37"/>
      <c r="AP656" s="37"/>
    </row>
    <row r="657" spans="7:42"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  <c r="AA657" s="37"/>
      <c r="AB657" s="37"/>
      <c r="AC657" s="38"/>
      <c r="AD657" s="38"/>
      <c r="AE657" s="37"/>
      <c r="AF657" s="37"/>
      <c r="AG657" s="37"/>
      <c r="AH657" s="37"/>
      <c r="AI657" s="37"/>
      <c r="AJ657" s="37"/>
      <c r="AK657" s="37"/>
      <c r="AL657" s="37"/>
      <c r="AM657" s="37"/>
      <c r="AN657" s="37"/>
      <c r="AO657" s="37"/>
      <c r="AP657" s="37"/>
    </row>
    <row r="658" spans="7:42"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  <c r="AA658" s="37"/>
      <c r="AB658" s="37"/>
      <c r="AC658" s="38"/>
      <c r="AD658" s="38"/>
      <c r="AE658" s="37"/>
      <c r="AF658" s="37"/>
      <c r="AG658" s="37"/>
      <c r="AH658" s="37"/>
      <c r="AI658" s="37"/>
      <c r="AJ658" s="37"/>
      <c r="AK658" s="37"/>
      <c r="AL658" s="37"/>
      <c r="AM658" s="37"/>
      <c r="AN658" s="37"/>
      <c r="AO658" s="37"/>
      <c r="AP658" s="37"/>
    </row>
    <row r="659" spans="7:42"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  <c r="AA659" s="37"/>
      <c r="AB659" s="37"/>
      <c r="AC659" s="38"/>
      <c r="AD659" s="38"/>
      <c r="AE659" s="37"/>
      <c r="AF659" s="37"/>
      <c r="AG659" s="37"/>
      <c r="AH659" s="37"/>
      <c r="AI659" s="37"/>
      <c r="AJ659" s="37"/>
      <c r="AK659" s="37"/>
      <c r="AL659" s="37"/>
      <c r="AM659" s="37"/>
      <c r="AN659" s="37"/>
      <c r="AO659" s="37"/>
      <c r="AP659" s="37"/>
    </row>
    <row r="660" spans="7:42"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  <c r="AA660" s="37"/>
      <c r="AB660" s="37"/>
      <c r="AC660" s="38"/>
      <c r="AD660" s="38"/>
      <c r="AE660" s="37"/>
      <c r="AF660" s="37"/>
      <c r="AG660" s="37"/>
      <c r="AH660" s="37"/>
      <c r="AI660" s="37"/>
      <c r="AJ660" s="37"/>
      <c r="AK660" s="37"/>
      <c r="AL660" s="37"/>
      <c r="AM660" s="37"/>
      <c r="AN660" s="37"/>
      <c r="AO660" s="37"/>
      <c r="AP660" s="37"/>
    </row>
    <row r="661" spans="7:42"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  <c r="AA661" s="37"/>
      <c r="AB661" s="37"/>
      <c r="AC661" s="38"/>
      <c r="AD661" s="38"/>
      <c r="AE661" s="37"/>
      <c r="AF661" s="37"/>
      <c r="AG661" s="37"/>
      <c r="AH661" s="37"/>
      <c r="AI661" s="37"/>
      <c r="AJ661" s="37"/>
      <c r="AK661" s="37"/>
      <c r="AL661" s="37"/>
      <c r="AM661" s="37"/>
      <c r="AN661" s="37"/>
      <c r="AO661" s="37"/>
      <c r="AP661" s="37"/>
    </row>
    <row r="662" spans="7:42"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  <c r="AA662" s="37"/>
      <c r="AB662" s="37"/>
      <c r="AC662" s="38"/>
      <c r="AD662" s="38"/>
      <c r="AE662" s="37"/>
      <c r="AF662" s="37"/>
      <c r="AG662" s="37"/>
      <c r="AH662" s="37"/>
      <c r="AI662" s="37"/>
      <c r="AJ662" s="37"/>
      <c r="AK662" s="37"/>
      <c r="AL662" s="37"/>
      <c r="AM662" s="37"/>
      <c r="AN662" s="37"/>
      <c r="AO662" s="37"/>
      <c r="AP662" s="37"/>
    </row>
    <row r="663" spans="7:42"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  <c r="AA663" s="37"/>
      <c r="AB663" s="37"/>
      <c r="AC663" s="38"/>
      <c r="AD663" s="38"/>
      <c r="AE663" s="37"/>
      <c r="AF663" s="37"/>
      <c r="AG663" s="37"/>
      <c r="AH663" s="37"/>
      <c r="AI663" s="37"/>
      <c r="AJ663" s="37"/>
      <c r="AK663" s="37"/>
      <c r="AL663" s="37"/>
      <c r="AM663" s="37"/>
      <c r="AN663" s="37"/>
      <c r="AO663" s="37"/>
      <c r="AP663" s="37"/>
    </row>
    <row r="664" spans="7:42"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  <c r="AA664" s="37"/>
      <c r="AB664" s="37"/>
      <c r="AC664" s="38"/>
      <c r="AD664" s="38"/>
      <c r="AE664" s="37"/>
      <c r="AF664" s="37"/>
      <c r="AG664" s="37"/>
      <c r="AH664" s="37"/>
      <c r="AI664" s="37"/>
      <c r="AJ664" s="37"/>
      <c r="AK664" s="37"/>
      <c r="AL664" s="37"/>
      <c r="AM664" s="37"/>
      <c r="AN664" s="37"/>
      <c r="AO664" s="37"/>
      <c r="AP664" s="37"/>
    </row>
    <row r="665" spans="7:42"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38"/>
      <c r="AD665" s="38"/>
      <c r="AE665" s="37"/>
      <c r="AF665" s="37"/>
      <c r="AG665" s="37"/>
      <c r="AH665" s="37"/>
      <c r="AI665" s="37"/>
      <c r="AJ665" s="37"/>
      <c r="AK665" s="37"/>
      <c r="AL665" s="37"/>
      <c r="AM665" s="37"/>
      <c r="AN665" s="37"/>
      <c r="AO665" s="37"/>
      <c r="AP665" s="37"/>
    </row>
    <row r="666" spans="7:42"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  <c r="AA666" s="37"/>
      <c r="AB666" s="37"/>
      <c r="AC666" s="38"/>
      <c r="AD666" s="38"/>
      <c r="AE666" s="37"/>
      <c r="AF666" s="37"/>
      <c r="AG666" s="37"/>
      <c r="AH666" s="37"/>
      <c r="AI666" s="37"/>
      <c r="AJ666" s="37"/>
      <c r="AK666" s="37"/>
      <c r="AL666" s="37"/>
      <c r="AM666" s="37"/>
      <c r="AN666" s="37"/>
      <c r="AO666" s="37"/>
      <c r="AP666" s="37"/>
    </row>
    <row r="667" spans="7:42"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  <c r="AA667" s="37"/>
      <c r="AB667" s="37"/>
      <c r="AC667" s="38"/>
      <c r="AD667" s="38"/>
      <c r="AE667" s="37"/>
      <c r="AF667" s="37"/>
      <c r="AG667" s="37"/>
      <c r="AH667" s="37"/>
      <c r="AI667" s="37"/>
      <c r="AJ667" s="37"/>
      <c r="AK667" s="37"/>
      <c r="AL667" s="37"/>
      <c r="AM667" s="37"/>
      <c r="AN667" s="37"/>
      <c r="AO667" s="37"/>
      <c r="AP667" s="37"/>
    </row>
    <row r="668" spans="7:42"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  <c r="AA668" s="37"/>
      <c r="AB668" s="37"/>
      <c r="AC668" s="38"/>
      <c r="AD668" s="38"/>
      <c r="AE668" s="37"/>
      <c r="AF668" s="37"/>
      <c r="AG668" s="37"/>
      <c r="AH668" s="37"/>
      <c r="AI668" s="37"/>
      <c r="AJ668" s="37"/>
      <c r="AK668" s="37"/>
      <c r="AL668" s="37"/>
      <c r="AM668" s="37"/>
      <c r="AN668" s="37"/>
      <c r="AO668" s="37"/>
      <c r="AP668" s="37"/>
    </row>
    <row r="669" spans="7:42"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  <c r="AA669" s="37"/>
      <c r="AB669" s="37"/>
      <c r="AC669" s="38"/>
      <c r="AD669" s="38"/>
      <c r="AE669" s="37"/>
      <c r="AF669" s="37"/>
      <c r="AG669" s="37"/>
      <c r="AH669" s="37"/>
      <c r="AI669" s="37"/>
      <c r="AJ669" s="37"/>
      <c r="AK669" s="37"/>
      <c r="AL669" s="37"/>
      <c r="AM669" s="37"/>
      <c r="AN669" s="37"/>
      <c r="AO669" s="37"/>
      <c r="AP669" s="37"/>
    </row>
    <row r="670" spans="7:42"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  <c r="AA670" s="37"/>
      <c r="AB670" s="37"/>
      <c r="AC670" s="38"/>
      <c r="AD670" s="38"/>
      <c r="AE670" s="37"/>
      <c r="AF670" s="37"/>
      <c r="AG670" s="37"/>
      <c r="AH670" s="37"/>
      <c r="AI670" s="37"/>
      <c r="AJ670" s="37"/>
      <c r="AK670" s="37"/>
      <c r="AL670" s="37"/>
      <c r="AM670" s="37"/>
      <c r="AN670" s="37"/>
      <c r="AO670" s="37"/>
      <c r="AP670" s="37"/>
    </row>
    <row r="671" spans="7:42"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  <c r="AA671" s="37"/>
      <c r="AB671" s="37"/>
      <c r="AC671" s="38"/>
      <c r="AD671" s="38"/>
      <c r="AE671" s="37"/>
      <c r="AF671" s="37"/>
      <c r="AG671" s="37"/>
      <c r="AH671" s="37"/>
      <c r="AI671" s="37"/>
      <c r="AJ671" s="37"/>
      <c r="AK671" s="37"/>
      <c r="AL671" s="37"/>
      <c r="AM671" s="37"/>
      <c r="AN671" s="37"/>
      <c r="AO671" s="37"/>
      <c r="AP671" s="37"/>
    </row>
    <row r="672" spans="7:42"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  <c r="AA672" s="37"/>
      <c r="AB672" s="37"/>
      <c r="AC672" s="38"/>
      <c r="AD672" s="38"/>
      <c r="AE672" s="37"/>
      <c r="AF672" s="37"/>
      <c r="AG672" s="37"/>
      <c r="AH672" s="37"/>
      <c r="AI672" s="37"/>
      <c r="AJ672" s="37"/>
      <c r="AK672" s="37"/>
      <c r="AL672" s="37"/>
      <c r="AM672" s="37"/>
      <c r="AN672" s="37"/>
      <c r="AO672" s="37"/>
      <c r="AP672" s="37"/>
    </row>
    <row r="673" spans="7:42"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  <c r="AA673" s="37"/>
      <c r="AB673" s="37"/>
      <c r="AC673" s="38"/>
      <c r="AD673" s="38"/>
      <c r="AE673" s="37"/>
      <c r="AF673" s="37"/>
      <c r="AG673" s="37"/>
      <c r="AH673" s="37"/>
      <c r="AI673" s="37"/>
      <c r="AJ673" s="37"/>
      <c r="AK673" s="37"/>
      <c r="AL673" s="37"/>
      <c r="AM673" s="37"/>
      <c r="AN673" s="37"/>
      <c r="AO673" s="37"/>
      <c r="AP673" s="37"/>
    </row>
    <row r="674" spans="7:42"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  <c r="AA674" s="37"/>
      <c r="AB674" s="37"/>
      <c r="AC674" s="38"/>
      <c r="AD674" s="38"/>
      <c r="AE674" s="37"/>
      <c r="AF674" s="37"/>
      <c r="AG674" s="37"/>
      <c r="AH674" s="37"/>
      <c r="AI674" s="37"/>
      <c r="AJ674" s="37"/>
      <c r="AK674" s="37"/>
      <c r="AL674" s="37"/>
      <c r="AM674" s="37"/>
      <c r="AN674" s="37"/>
      <c r="AO674" s="37"/>
      <c r="AP674" s="37"/>
    </row>
    <row r="675" spans="7:42"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  <c r="AA675" s="37"/>
      <c r="AB675" s="37"/>
      <c r="AC675" s="38"/>
      <c r="AD675" s="38"/>
      <c r="AE675" s="37"/>
      <c r="AF675" s="37"/>
      <c r="AG675" s="37"/>
      <c r="AH675" s="37"/>
      <c r="AI675" s="37"/>
      <c r="AJ675" s="37"/>
      <c r="AK675" s="37"/>
      <c r="AL675" s="37"/>
      <c r="AM675" s="37"/>
      <c r="AN675" s="37"/>
      <c r="AO675" s="37"/>
      <c r="AP675" s="37"/>
    </row>
    <row r="676" spans="7:42"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  <c r="AA676" s="37"/>
      <c r="AB676" s="37"/>
      <c r="AC676" s="38"/>
      <c r="AD676" s="38"/>
      <c r="AE676" s="37"/>
      <c r="AF676" s="37"/>
      <c r="AG676" s="37"/>
      <c r="AH676" s="37"/>
      <c r="AI676" s="37"/>
      <c r="AJ676" s="37"/>
      <c r="AK676" s="37"/>
      <c r="AL676" s="37"/>
      <c r="AM676" s="37"/>
      <c r="AN676" s="37"/>
      <c r="AO676" s="37"/>
      <c r="AP676" s="37"/>
    </row>
    <row r="677" spans="7:42"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  <c r="AA677" s="37"/>
      <c r="AB677" s="37"/>
      <c r="AC677" s="38"/>
      <c r="AD677" s="38"/>
      <c r="AE677" s="37"/>
      <c r="AF677" s="37"/>
      <c r="AG677" s="37"/>
      <c r="AH677" s="37"/>
      <c r="AI677" s="37"/>
      <c r="AJ677" s="37"/>
      <c r="AK677" s="37"/>
      <c r="AL677" s="37"/>
      <c r="AM677" s="37"/>
      <c r="AN677" s="37"/>
      <c r="AO677" s="37"/>
      <c r="AP677" s="37"/>
    </row>
    <row r="678" spans="7:42"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8"/>
      <c r="AD678" s="38"/>
      <c r="AE678" s="37"/>
      <c r="AF678" s="37"/>
      <c r="AG678" s="37"/>
      <c r="AH678" s="37"/>
      <c r="AI678" s="37"/>
      <c r="AJ678" s="37"/>
      <c r="AK678" s="37"/>
      <c r="AL678" s="37"/>
      <c r="AM678" s="37"/>
      <c r="AN678" s="37"/>
      <c r="AO678" s="37"/>
      <c r="AP678" s="37"/>
    </row>
    <row r="679" spans="7:42"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  <c r="AA679" s="37"/>
      <c r="AB679" s="37"/>
      <c r="AC679" s="38"/>
      <c r="AD679" s="38"/>
      <c r="AE679" s="37"/>
      <c r="AF679" s="37"/>
      <c r="AG679" s="37"/>
      <c r="AH679" s="37"/>
      <c r="AI679" s="37"/>
      <c r="AJ679" s="37"/>
      <c r="AK679" s="37"/>
      <c r="AL679" s="37"/>
      <c r="AM679" s="37"/>
      <c r="AN679" s="37"/>
      <c r="AO679" s="37"/>
      <c r="AP679" s="37"/>
    </row>
    <row r="680" spans="7:42"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  <c r="AA680" s="37"/>
      <c r="AB680" s="37"/>
      <c r="AC680" s="38"/>
      <c r="AD680" s="38"/>
      <c r="AE680" s="37"/>
      <c r="AF680" s="37"/>
      <c r="AG680" s="37"/>
      <c r="AH680" s="37"/>
      <c r="AI680" s="37"/>
      <c r="AJ680" s="37"/>
      <c r="AK680" s="37"/>
      <c r="AL680" s="37"/>
      <c r="AM680" s="37"/>
      <c r="AN680" s="37"/>
      <c r="AO680" s="37"/>
      <c r="AP680" s="37"/>
    </row>
    <row r="681" spans="7:42"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  <c r="AA681" s="37"/>
      <c r="AB681" s="37"/>
      <c r="AC681" s="38"/>
      <c r="AD681" s="38"/>
      <c r="AE681" s="37"/>
      <c r="AF681" s="37"/>
      <c r="AG681" s="37"/>
      <c r="AH681" s="37"/>
      <c r="AI681" s="37"/>
      <c r="AJ681" s="37"/>
      <c r="AK681" s="37"/>
      <c r="AL681" s="37"/>
      <c r="AM681" s="37"/>
      <c r="AN681" s="37"/>
      <c r="AO681" s="37"/>
      <c r="AP681" s="37"/>
    </row>
    <row r="682" spans="7:42"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  <c r="AA682" s="37"/>
      <c r="AB682" s="37"/>
      <c r="AC682" s="38"/>
      <c r="AD682" s="38"/>
      <c r="AE682" s="37"/>
      <c r="AF682" s="37"/>
      <c r="AG682" s="37"/>
      <c r="AH682" s="37"/>
      <c r="AI682" s="37"/>
      <c r="AJ682" s="37"/>
      <c r="AK682" s="37"/>
      <c r="AL682" s="37"/>
      <c r="AM682" s="37"/>
      <c r="AN682" s="37"/>
      <c r="AO682" s="37"/>
      <c r="AP682" s="37"/>
    </row>
    <row r="683" spans="7:42"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  <c r="AA683" s="37"/>
      <c r="AB683" s="37"/>
      <c r="AC683" s="38"/>
      <c r="AD683" s="38"/>
      <c r="AE683" s="37"/>
      <c r="AF683" s="37"/>
      <c r="AG683" s="37"/>
      <c r="AH683" s="37"/>
      <c r="AI683" s="37"/>
      <c r="AJ683" s="37"/>
      <c r="AK683" s="37"/>
      <c r="AL683" s="37"/>
      <c r="AM683" s="37"/>
      <c r="AN683" s="37"/>
      <c r="AO683" s="37"/>
      <c r="AP683" s="37"/>
    </row>
    <row r="684" spans="7:42"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  <c r="AA684" s="37"/>
      <c r="AB684" s="37"/>
      <c r="AC684" s="38"/>
      <c r="AD684" s="38"/>
      <c r="AE684" s="37"/>
      <c r="AF684" s="37"/>
      <c r="AG684" s="37"/>
      <c r="AH684" s="37"/>
      <c r="AI684" s="37"/>
      <c r="AJ684" s="37"/>
      <c r="AK684" s="37"/>
      <c r="AL684" s="37"/>
      <c r="AM684" s="37"/>
      <c r="AN684" s="37"/>
      <c r="AO684" s="37"/>
      <c r="AP684" s="37"/>
    </row>
    <row r="685" spans="7:42"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  <c r="AA685" s="37"/>
      <c r="AB685" s="37"/>
      <c r="AC685" s="38"/>
      <c r="AD685" s="38"/>
      <c r="AE685" s="37"/>
      <c r="AF685" s="37"/>
      <c r="AG685" s="37"/>
      <c r="AH685" s="37"/>
      <c r="AI685" s="37"/>
      <c r="AJ685" s="37"/>
      <c r="AK685" s="37"/>
      <c r="AL685" s="37"/>
      <c r="AM685" s="37"/>
      <c r="AN685" s="37"/>
      <c r="AO685" s="37"/>
      <c r="AP685" s="37"/>
    </row>
    <row r="686" spans="7:42"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  <c r="AA686" s="37"/>
      <c r="AB686" s="37"/>
      <c r="AC686" s="38"/>
      <c r="AD686" s="38"/>
      <c r="AE686" s="37"/>
      <c r="AF686" s="37"/>
      <c r="AG686" s="37"/>
      <c r="AH686" s="37"/>
      <c r="AI686" s="37"/>
      <c r="AJ686" s="37"/>
      <c r="AK686" s="37"/>
      <c r="AL686" s="37"/>
      <c r="AM686" s="37"/>
      <c r="AN686" s="37"/>
      <c r="AO686" s="37"/>
      <c r="AP686" s="37"/>
    </row>
    <row r="687" spans="7:42"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  <c r="AA687" s="37"/>
      <c r="AB687" s="37"/>
      <c r="AC687" s="38"/>
      <c r="AD687" s="38"/>
      <c r="AE687" s="37"/>
      <c r="AF687" s="37"/>
      <c r="AG687" s="37"/>
      <c r="AH687" s="37"/>
      <c r="AI687" s="37"/>
      <c r="AJ687" s="37"/>
      <c r="AK687" s="37"/>
      <c r="AL687" s="37"/>
      <c r="AM687" s="37"/>
      <c r="AN687" s="37"/>
      <c r="AO687" s="37"/>
      <c r="AP687" s="37"/>
    </row>
    <row r="688" spans="7:42"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  <c r="AA688" s="37"/>
      <c r="AB688" s="37"/>
      <c r="AC688" s="38"/>
      <c r="AD688" s="38"/>
      <c r="AE688" s="37"/>
      <c r="AF688" s="37"/>
      <c r="AG688" s="37"/>
      <c r="AH688" s="37"/>
      <c r="AI688" s="37"/>
      <c r="AJ688" s="37"/>
      <c r="AK688" s="37"/>
      <c r="AL688" s="37"/>
      <c r="AM688" s="37"/>
      <c r="AN688" s="37"/>
      <c r="AO688" s="37"/>
      <c r="AP688" s="37"/>
    </row>
    <row r="689" spans="7:42"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  <c r="AA689" s="37"/>
      <c r="AB689" s="37"/>
      <c r="AC689" s="38"/>
      <c r="AD689" s="38"/>
      <c r="AE689" s="37"/>
      <c r="AF689" s="37"/>
      <c r="AG689" s="37"/>
      <c r="AH689" s="37"/>
      <c r="AI689" s="37"/>
      <c r="AJ689" s="37"/>
      <c r="AK689" s="37"/>
      <c r="AL689" s="37"/>
      <c r="AM689" s="37"/>
      <c r="AN689" s="37"/>
      <c r="AO689" s="37"/>
      <c r="AP689" s="37"/>
    </row>
    <row r="690" spans="7:42"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  <c r="AA690" s="37"/>
      <c r="AB690" s="37"/>
      <c r="AC690" s="38"/>
      <c r="AD690" s="38"/>
      <c r="AE690" s="37"/>
      <c r="AF690" s="37"/>
      <c r="AG690" s="37"/>
      <c r="AH690" s="37"/>
      <c r="AI690" s="37"/>
      <c r="AJ690" s="37"/>
      <c r="AK690" s="37"/>
      <c r="AL690" s="37"/>
      <c r="AM690" s="37"/>
      <c r="AN690" s="37"/>
      <c r="AO690" s="37"/>
      <c r="AP690" s="37"/>
    </row>
    <row r="691" spans="7:42"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  <c r="AA691" s="37"/>
      <c r="AB691" s="37"/>
      <c r="AC691" s="38"/>
      <c r="AD691" s="38"/>
      <c r="AE691" s="37"/>
      <c r="AF691" s="37"/>
      <c r="AG691" s="37"/>
      <c r="AH691" s="37"/>
      <c r="AI691" s="37"/>
      <c r="AJ691" s="37"/>
      <c r="AK691" s="37"/>
      <c r="AL691" s="37"/>
      <c r="AM691" s="37"/>
      <c r="AN691" s="37"/>
      <c r="AO691" s="37"/>
      <c r="AP691" s="37"/>
    </row>
    <row r="692" spans="7:42"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  <c r="AA692" s="37"/>
      <c r="AB692" s="37"/>
      <c r="AC692" s="38"/>
      <c r="AD692" s="38"/>
      <c r="AE692" s="37"/>
      <c r="AF692" s="37"/>
      <c r="AG692" s="37"/>
      <c r="AH692" s="37"/>
      <c r="AI692" s="37"/>
      <c r="AJ692" s="37"/>
      <c r="AK692" s="37"/>
      <c r="AL692" s="37"/>
      <c r="AM692" s="37"/>
      <c r="AN692" s="37"/>
      <c r="AO692" s="37"/>
      <c r="AP692" s="37"/>
    </row>
    <row r="693" spans="7:42"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  <c r="AA693" s="37"/>
      <c r="AB693" s="37"/>
      <c r="AC693" s="38"/>
      <c r="AD693" s="38"/>
      <c r="AE693" s="37"/>
      <c r="AF693" s="37"/>
      <c r="AG693" s="37"/>
      <c r="AH693" s="37"/>
      <c r="AI693" s="37"/>
      <c r="AJ693" s="37"/>
      <c r="AK693" s="37"/>
      <c r="AL693" s="37"/>
      <c r="AM693" s="37"/>
      <c r="AN693" s="37"/>
      <c r="AO693" s="37"/>
      <c r="AP693" s="37"/>
    </row>
    <row r="694" spans="7:42"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  <c r="AA694" s="37"/>
      <c r="AB694" s="37"/>
      <c r="AC694" s="38"/>
      <c r="AD694" s="38"/>
      <c r="AE694" s="37"/>
      <c r="AF694" s="37"/>
      <c r="AG694" s="37"/>
      <c r="AH694" s="37"/>
      <c r="AI694" s="37"/>
      <c r="AJ694" s="37"/>
      <c r="AK694" s="37"/>
      <c r="AL694" s="37"/>
      <c r="AM694" s="37"/>
      <c r="AN694" s="37"/>
      <c r="AO694" s="37"/>
      <c r="AP694" s="37"/>
    </row>
    <row r="695" spans="7:42"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  <c r="AA695" s="37"/>
      <c r="AB695" s="37"/>
      <c r="AC695" s="38"/>
      <c r="AD695" s="38"/>
      <c r="AE695" s="37"/>
      <c r="AF695" s="37"/>
      <c r="AG695" s="37"/>
      <c r="AH695" s="37"/>
      <c r="AI695" s="37"/>
      <c r="AJ695" s="37"/>
      <c r="AK695" s="37"/>
      <c r="AL695" s="37"/>
      <c r="AM695" s="37"/>
      <c r="AN695" s="37"/>
      <c r="AO695" s="37"/>
      <c r="AP695" s="37"/>
    </row>
    <row r="696" spans="7:42"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  <c r="AA696" s="37"/>
      <c r="AB696" s="37"/>
      <c r="AC696" s="38"/>
      <c r="AD696" s="38"/>
      <c r="AE696" s="37"/>
      <c r="AF696" s="37"/>
      <c r="AG696" s="37"/>
      <c r="AH696" s="37"/>
      <c r="AI696" s="37"/>
      <c r="AJ696" s="37"/>
      <c r="AK696" s="37"/>
      <c r="AL696" s="37"/>
      <c r="AM696" s="37"/>
      <c r="AN696" s="37"/>
      <c r="AO696" s="37"/>
      <c r="AP696" s="37"/>
    </row>
    <row r="697" spans="7:42"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  <c r="AA697" s="37"/>
      <c r="AB697" s="37"/>
      <c r="AC697" s="38"/>
      <c r="AD697" s="38"/>
      <c r="AE697" s="37"/>
      <c r="AF697" s="37"/>
      <c r="AG697" s="37"/>
      <c r="AH697" s="37"/>
      <c r="AI697" s="37"/>
      <c r="AJ697" s="37"/>
      <c r="AK697" s="37"/>
      <c r="AL697" s="37"/>
      <c r="AM697" s="37"/>
      <c r="AN697" s="37"/>
      <c r="AO697" s="37"/>
      <c r="AP697" s="37"/>
    </row>
    <row r="698" spans="7:42"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  <c r="AA698" s="37"/>
      <c r="AB698" s="37"/>
      <c r="AC698" s="38"/>
      <c r="AD698" s="38"/>
      <c r="AE698" s="37"/>
      <c r="AF698" s="37"/>
      <c r="AG698" s="37"/>
      <c r="AH698" s="37"/>
      <c r="AI698" s="37"/>
      <c r="AJ698" s="37"/>
      <c r="AK698" s="37"/>
      <c r="AL698" s="37"/>
      <c r="AM698" s="37"/>
      <c r="AN698" s="37"/>
      <c r="AO698" s="37"/>
      <c r="AP698" s="37"/>
    </row>
    <row r="699" spans="7:42"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  <c r="AA699" s="37"/>
      <c r="AB699" s="37"/>
      <c r="AC699" s="38"/>
      <c r="AD699" s="38"/>
      <c r="AE699" s="37"/>
      <c r="AF699" s="37"/>
      <c r="AG699" s="37"/>
      <c r="AH699" s="37"/>
      <c r="AI699" s="37"/>
      <c r="AJ699" s="37"/>
      <c r="AK699" s="37"/>
      <c r="AL699" s="37"/>
      <c r="AM699" s="37"/>
      <c r="AN699" s="37"/>
      <c r="AO699" s="37"/>
      <c r="AP699" s="37"/>
    </row>
    <row r="700" spans="7:42"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  <c r="AA700" s="37"/>
      <c r="AB700" s="37"/>
      <c r="AC700" s="38"/>
      <c r="AD700" s="38"/>
      <c r="AE700" s="37"/>
      <c r="AF700" s="37"/>
      <c r="AG700" s="37"/>
      <c r="AH700" s="37"/>
      <c r="AI700" s="37"/>
      <c r="AJ700" s="37"/>
      <c r="AK700" s="37"/>
      <c r="AL700" s="37"/>
      <c r="AM700" s="37"/>
      <c r="AN700" s="37"/>
      <c r="AO700" s="37"/>
      <c r="AP700" s="37"/>
    </row>
    <row r="701" spans="7:42"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  <c r="AA701" s="37"/>
      <c r="AB701" s="37"/>
      <c r="AC701" s="38"/>
      <c r="AD701" s="38"/>
      <c r="AE701" s="37"/>
      <c r="AF701" s="37"/>
      <c r="AG701" s="37"/>
      <c r="AH701" s="37"/>
      <c r="AI701" s="37"/>
      <c r="AJ701" s="37"/>
      <c r="AK701" s="37"/>
      <c r="AL701" s="37"/>
      <c r="AM701" s="37"/>
      <c r="AN701" s="37"/>
      <c r="AO701" s="37"/>
      <c r="AP701" s="37"/>
    </row>
    <row r="702" spans="7:42"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  <c r="AA702" s="37"/>
      <c r="AB702" s="37"/>
      <c r="AC702" s="38"/>
      <c r="AD702" s="38"/>
      <c r="AE702" s="37"/>
      <c r="AF702" s="37"/>
      <c r="AG702" s="37"/>
      <c r="AH702" s="37"/>
      <c r="AI702" s="37"/>
      <c r="AJ702" s="37"/>
      <c r="AK702" s="37"/>
      <c r="AL702" s="37"/>
      <c r="AM702" s="37"/>
      <c r="AN702" s="37"/>
      <c r="AO702" s="37"/>
      <c r="AP702" s="37"/>
    </row>
    <row r="703" spans="7:42"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  <c r="AA703" s="37"/>
      <c r="AB703" s="37"/>
      <c r="AC703" s="38"/>
      <c r="AD703" s="38"/>
      <c r="AE703" s="37"/>
      <c r="AF703" s="37"/>
      <c r="AG703" s="37"/>
      <c r="AH703" s="37"/>
      <c r="AI703" s="37"/>
      <c r="AJ703" s="37"/>
      <c r="AK703" s="37"/>
      <c r="AL703" s="37"/>
      <c r="AM703" s="37"/>
      <c r="AN703" s="37"/>
      <c r="AO703" s="37"/>
      <c r="AP703" s="37"/>
    </row>
    <row r="704" spans="7:42"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  <c r="AA704" s="37"/>
      <c r="AB704" s="37"/>
      <c r="AC704" s="38"/>
      <c r="AD704" s="38"/>
      <c r="AE704" s="37"/>
      <c r="AF704" s="37"/>
      <c r="AG704" s="37"/>
      <c r="AH704" s="37"/>
      <c r="AI704" s="37"/>
      <c r="AJ704" s="37"/>
      <c r="AK704" s="37"/>
      <c r="AL704" s="37"/>
      <c r="AM704" s="37"/>
      <c r="AN704" s="37"/>
      <c r="AO704" s="37"/>
      <c r="AP704" s="37"/>
    </row>
    <row r="705" spans="7:42"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  <c r="AA705" s="37"/>
      <c r="AB705" s="37"/>
      <c r="AC705" s="38"/>
      <c r="AD705" s="38"/>
      <c r="AE705" s="37"/>
      <c r="AF705" s="37"/>
      <c r="AG705" s="37"/>
      <c r="AH705" s="37"/>
      <c r="AI705" s="37"/>
      <c r="AJ705" s="37"/>
      <c r="AK705" s="37"/>
      <c r="AL705" s="37"/>
      <c r="AM705" s="37"/>
      <c r="AN705" s="37"/>
      <c r="AO705" s="37"/>
      <c r="AP705" s="37"/>
    </row>
    <row r="706" spans="7:42"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  <c r="AA706" s="37"/>
      <c r="AB706" s="37"/>
      <c r="AC706" s="38"/>
      <c r="AD706" s="38"/>
      <c r="AE706" s="37"/>
      <c r="AF706" s="37"/>
      <c r="AG706" s="37"/>
      <c r="AH706" s="37"/>
      <c r="AI706" s="37"/>
      <c r="AJ706" s="37"/>
      <c r="AK706" s="37"/>
      <c r="AL706" s="37"/>
      <c r="AM706" s="37"/>
      <c r="AN706" s="37"/>
      <c r="AO706" s="37"/>
      <c r="AP706" s="37"/>
    </row>
    <row r="707" spans="7:42"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  <c r="AA707" s="37"/>
      <c r="AB707" s="37"/>
      <c r="AC707" s="38"/>
      <c r="AD707" s="38"/>
      <c r="AE707" s="37"/>
      <c r="AF707" s="37"/>
      <c r="AG707" s="37"/>
      <c r="AH707" s="37"/>
      <c r="AI707" s="37"/>
      <c r="AJ707" s="37"/>
      <c r="AK707" s="37"/>
      <c r="AL707" s="37"/>
      <c r="AM707" s="37"/>
      <c r="AN707" s="37"/>
      <c r="AO707" s="37"/>
      <c r="AP707" s="37"/>
    </row>
    <row r="708" spans="7:42"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  <c r="AA708" s="37"/>
      <c r="AB708" s="37"/>
      <c r="AC708" s="38"/>
      <c r="AD708" s="38"/>
      <c r="AE708" s="37"/>
      <c r="AF708" s="37"/>
      <c r="AG708" s="37"/>
      <c r="AH708" s="37"/>
      <c r="AI708" s="37"/>
      <c r="AJ708" s="37"/>
      <c r="AK708" s="37"/>
      <c r="AL708" s="37"/>
      <c r="AM708" s="37"/>
      <c r="AN708" s="37"/>
      <c r="AO708" s="37"/>
      <c r="AP708" s="37"/>
    </row>
    <row r="709" spans="7:42"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  <c r="AA709" s="37"/>
      <c r="AB709" s="37"/>
      <c r="AC709" s="38"/>
      <c r="AD709" s="38"/>
      <c r="AE709" s="37"/>
      <c r="AF709" s="37"/>
      <c r="AG709" s="37"/>
      <c r="AH709" s="37"/>
      <c r="AI709" s="37"/>
      <c r="AJ709" s="37"/>
      <c r="AK709" s="37"/>
      <c r="AL709" s="37"/>
      <c r="AM709" s="37"/>
      <c r="AN709" s="37"/>
      <c r="AO709" s="37"/>
      <c r="AP709" s="37"/>
    </row>
    <row r="710" spans="7:42"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  <c r="AA710" s="37"/>
      <c r="AB710" s="37"/>
      <c r="AC710" s="38"/>
      <c r="AD710" s="38"/>
      <c r="AE710" s="37"/>
      <c r="AF710" s="37"/>
      <c r="AG710" s="37"/>
      <c r="AH710" s="37"/>
      <c r="AI710" s="37"/>
      <c r="AJ710" s="37"/>
      <c r="AK710" s="37"/>
      <c r="AL710" s="37"/>
      <c r="AM710" s="37"/>
      <c r="AN710" s="37"/>
      <c r="AO710" s="37"/>
      <c r="AP710" s="37"/>
    </row>
    <row r="711" spans="7:42"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  <c r="AA711" s="37"/>
      <c r="AB711" s="37"/>
      <c r="AC711" s="38"/>
      <c r="AD711" s="38"/>
      <c r="AE711" s="37"/>
      <c r="AF711" s="37"/>
      <c r="AG711" s="37"/>
      <c r="AH711" s="37"/>
      <c r="AI711" s="37"/>
      <c r="AJ711" s="37"/>
      <c r="AK711" s="37"/>
      <c r="AL711" s="37"/>
      <c r="AM711" s="37"/>
      <c r="AN711" s="37"/>
      <c r="AO711" s="37"/>
      <c r="AP711" s="37"/>
    </row>
    <row r="712" spans="7:42"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  <c r="AA712" s="37"/>
      <c r="AB712" s="37"/>
      <c r="AC712" s="38"/>
      <c r="AD712" s="38"/>
      <c r="AE712" s="37"/>
      <c r="AF712" s="37"/>
      <c r="AG712" s="37"/>
      <c r="AH712" s="37"/>
      <c r="AI712" s="37"/>
      <c r="AJ712" s="37"/>
      <c r="AK712" s="37"/>
      <c r="AL712" s="37"/>
      <c r="AM712" s="37"/>
      <c r="AN712" s="37"/>
      <c r="AO712" s="37"/>
      <c r="AP712" s="37"/>
    </row>
    <row r="713" spans="7:42"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  <c r="AA713" s="37"/>
      <c r="AB713" s="37"/>
      <c r="AC713" s="38"/>
      <c r="AD713" s="38"/>
      <c r="AE713" s="37"/>
      <c r="AF713" s="37"/>
      <c r="AG713" s="37"/>
      <c r="AH713" s="37"/>
      <c r="AI713" s="37"/>
      <c r="AJ713" s="37"/>
      <c r="AK713" s="37"/>
      <c r="AL713" s="37"/>
      <c r="AM713" s="37"/>
      <c r="AN713" s="37"/>
      <c r="AO713" s="37"/>
      <c r="AP713" s="37"/>
    </row>
    <row r="714" spans="7:42"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  <c r="AA714" s="37"/>
      <c r="AB714" s="37"/>
      <c r="AC714" s="38"/>
      <c r="AD714" s="38"/>
      <c r="AE714" s="37"/>
      <c r="AF714" s="37"/>
      <c r="AG714" s="37"/>
      <c r="AH714" s="37"/>
      <c r="AI714" s="37"/>
      <c r="AJ714" s="37"/>
      <c r="AK714" s="37"/>
      <c r="AL714" s="37"/>
      <c r="AM714" s="37"/>
      <c r="AN714" s="37"/>
      <c r="AO714" s="37"/>
      <c r="AP714" s="37"/>
    </row>
    <row r="715" spans="7:42"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  <c r="AA715" s="37"/>
      <c r="AB715" s="37"/>
      <c r="AC715" s="38"/>
      <c r="AD715" s="38"/>
      <c r="AE715" s="37"/>
      <c r="AF715" s="37"/>
      <c r="AG715" s="37"/>
      <c r="AH715" s="37"/>
      <c r="AI715" s="37"/>
      <c r="AJ715" s="37"/>
      <c r="AK715" s="37"/>
      <c r="AL715" s="37"/>
      <c r="AM715" s="37"/>
      <c r="AN715" s="37"/>
      <c r="AO715" s="37"/>
      <c r="AP715" s="37"/>
    </row>
    <row r="716" spans="7:42"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  <c r="AA716" s="37"/>
      <c r="AB716" s="37"/>
      <c r="AC716" s="38"/>
      <c r="AD716" s="38"/>
      <c r="AE716" s="37"/>
      <c r="AF716" s="37"/>
      <c r="AG716" s="37"/>
      <c r="AH716" s="37"/>
      <c r="AI716" s="37"/>
      <c r="AJ716" s="37"/>
      <c r="AK716" s="37"/>
      <c r="AL716" s="37"/>
      <c r="AM716" s="37"/>
      <c r="AN716" s="37"/>
      <c r="AO716" s="37"/>
      <c r="AP716" s="37"/>
    </row>
    <row r="717" spans="7:42"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  <c r="AA717" s="37"/>
      <c r="AB717" s="37"/>
      <c r="AC717" s="38"/>
      <c r="AD717" s="38"/>
      <c r="AE717" s="37"/>
      <c r="AF717" s="37"/>
      <c r="AG717" s="37"/>
      <c r="AH717" s="37"/>
      <c r="AI717" s="37"/>
      <c r="AJ717" s="37"/>
      <c r="AK717" s="37"/>
      <c r="AL717" s="37"/>
      <c r="AM717" s="37"/>
      <c r="AN717" s="37"/>
      <c r="AO717" s="37"/>
      <c r="AP717" s="37"/>
    </row>
    <row r="718" spans="7:42"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  <c r="AA718" s="37"/>
      <c r="AB718" s="37"/>
      <c r="AC718" s="38"/>
      <c r="AD718" s="38"/>
      <c r="AE718" s="37"/>
      <c r="AF718" s="37"/>
      <c r="AG718" s="37"/>
      <c r="AH718" s="37"/>
      <c r="AI718" s="37"/>
      <c r="AJ718" s="37"/>
      <c r="AK718" s="37"/>
      <c r="AL718" s="37"/>
      <c r="AM718" s="37"/>
      <c r="AN718" s="37"/>
      <c r="AO718" s="37"/>
      <c r="AP718" s="37"/>
    </row>
    <row r="719" spans="7:42"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  <c r="AA719" s="37"/>
      <c r="AB719" s="37"/>
      <c r="AC719" s="38"/>
      <c r="AD719" s="38"/>
      <c r="AE719" s="37"/>
      <c r="AF719" s="37"/>
      <c r="AG719" s="37"/>
      <c r="AH719" s="37"/>
      <c r="AI719" s="37"/>
      <c r="AJ719" s="37"/>
      <c r="AK719" s="37"/>
      <c r="AL719" s="37"/>
      <c r="AM719" s="37"/>
      <c r="AN719" s="37"/>
      <c r="AO719" s="37"/>
      <c r="AP719" s="37"/>
    </row>
    <row r="720" spans="7:42"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  <c r="AA720" s="37"/>
      <c r="AB720" s="37"/>
      <c r="AC720" s="38"/>
      <c r="AD720" s="38"/>
      <c r="AE720" s="37"/>
      <c r="AF720" s="37"/>
      <c r="AG720" s="37"/>
      <c r="AH720" s="37"/>
      <c r="AI720" s="37"/>
      <c r="AJ720" s="37"/>
      <c r="AK720" s="37"/>
      <c r="AL720" s="37"/>
      <c r="AM720" s="37"/>
      <c r="AN720" s="37"/>
      <c r="AO720" s="37"/>
      <c r="AP720" s="37"/>
    </row>
    <row r="721" spans="7:42"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  <c r="AA721" s="37"/>
      <c r="AB721" s="37"/>
      <c r="AC721" s="38"/>
      <c r="AD721" s="38"/>
      <c r="AE721" s="37"/>
      <c r="AF721" s="37"/>
      <c r="AG721" s="37"/>
      <c r="AH721" s="37"/>
      <c r="AI721" s="37"/>
      <c r="AJ721" s="37"/>
      <c r="AK721" s="37"/>
      <c r="AL721" s="37"/>
      <c r="AM721" s="37"/>
      <c r="AN721" s="37"/>
      <c r="AO721" s="37"/>
      <c r="AP721" s="37"/>
    </row>
    <row r="722" spans="7:42"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  <c r="AA722" s="37"/>
      <c r="AB722" s="37"/>
      <c r="AC722" s="38"/>
      <c r="AD722" s="38"/>
      <c r="AE722" s="37"/>
      <c r="AF722" s="37"/>
      <c r="AG722" s="37"/>
      <c r="AH722" s="37"/>
      <c r="AI722" s="37"/>
      <c r="AJ722" s="37"/>
      <c r="AK722" s="37"/>
      <c r="AL722" s="37"/>
      <c r="AM722" s="37"/>
      <c r="AN722" s="37"/>
      <c r="AO722" s="37"/>
      <c r="AP722" s="37"/>
    </row>
    <row r="723" spans="7:42"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  <c r="AA723" s="37"/>
      <c r="AB723" s="37"/>
      <c r="AC723" s="38"/>
      <c r="AD723" s="38"/>
      <c r="AE723" s="37"/>
      <c r="AF723" s="37"/>
      <c r="AG723" s="37"/>
      <c r="AH723" s="37"/>
      <c r="AI723" s="37"/>
      <c r="AJ723" s="37"/>
      <c r="AK723" s="37"/>
      <c r="AL723" s="37"/>
      <c r="AM723" s="37"/>
      <c r="AN723" s="37"/>
      <c r="AO723" s="37"/>
      <c r="AP723" s="37"/>
    </row>
    <row r="724" spans="7:42"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  <c r="AA724" s="37"/>
      <c r="AB724" s="37"/>
      <c r="AC724" s="38"/>
      <c r="AD724" s="38"/>
      <c r="AE724" s="37"/>
      <c r="AF724" s="37"/>
      <c r="AG724" s="37"/>
      <c r="AH724" s="37"/>
      <c r="AI724" s="37"/>
      <c r="AJ724" s="37"/>
      <c r="AK724" s="37"/>
      <c r="AL724" s="37"/>
      <c r="AM724" s="37"/>
      <c r="AN724" s="37"/>
      <c r="AO724" s="37"/>
      <c r="AP724" s="37"/>
    </row>
    <row r="725" spans="7:42"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  <c r="AA725" s="37"/>
      <c r="AB725" s="37"/>
      <c r="AC725" s="38"/>
      <c r="AD725" s="38"/>
      <c r="AE725" s="37"/>
      <c r="AF725" s="37"/>
      <c r="AG725" s="37"/>
      <c r="AH725" s="37"/>
      <c r="AI725" s="37"/>
      <c r="AJ725" s="37"/>
      <c r="AK725" s="37"/>
      <c r="AL725" s="37"/>
      <c r="AM725" s="37"/>
      <c r="AN725" s="37"/>
      <c r="AO725" s="37"/>
      <c r="AP725" s="37"/>
    </row>
    <row r="726" spans="7:42"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  <c r="AA726" s="37"/>
      <c r="AB726" s="37"/>
      <c r="AC726" s="38"/>
      <c r="AD726" s="38"/>
      <c r="AE726" s="37"/>
      <c r="AF726" s="37"/>
      <c r="AG726" s="37"/>
      <c r="AH726" s="37"/>
      <c r="AI726" s="37"/>
      <c r="AJ726" s="37"/>
      <c r="AK726" s="37"/>
      <c r="AL726" s="37"/>
      <c r="AM726" s="37"/>
      <c r="AN726" s="37"/>
      <c r="AO726" s="37"/>
      <c r="AP726" s="37"/>
    </row>
    <row r="727" spans="7:42"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  <c r="AA727" s="37"/>
      <c r="AB727" s="37"/>
      <c r="AC727" s="38"/>
      <c r="AD727" s="38"/>
      <c r="AE727" s="37"/>
      <c r="AF727" s="37"/>
      <c r="AG727" s="37"/>
      <c r="AH727" s="37"/>
      <c r="AI727" s="37"/>
      <c r="AJ727" s="37"/>
      <c r="AK727" s="37"/>
      <c r="AL727" s="37"/>
      <c r="AM727" s="37"/>
      <c r="AN727" s="37"/>
      <c r="AO727" s="37"/>
      <c r="AP727" s="37"/>
    </row>
    <row r="728" spans="7:42"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  <c r="AA728" s="37"/>
      <c r="AB728" s="37"/>
      <c r="AC728" s="38"/>
      <c r="AD728" s="38"/>
      <c r="AE728" s="37"/>
      <c r="AF728" s="37"/>
      <c r="AG728" s="37"/>
      <c r="AH728" s="37"/>
      <c r="AI728" s="37"/>
      <c r="AJ728" s="37"/>
      <c r="AK728" s="37"/>
      <c r="AL728" s="37"/>
      <c r="AM728" s="37"/>
      <c r="AN728" s="37"/>
      <c r="AO728" s="37"/>
      <c r="AP728" s="37"/>
    </row>
  </sheetData>
  <pageMargins left="0.511811024" right="0.511811024" top="0.78740157499999996" bottom="0.78740157499999996" header="0.31496062000000002" footer="0.31496062000000002"/>
  <pageSetup paperSize="9" scale="14" fitToHeight="0" orientation="landscape" r:id="rId1"/>
  <ignoredErrors>
    <ignoredError sqref="AG1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QTD SECRETARIAS</vt:lpstr>
      <vt:lpstr>MÉDIA DE PREÇOS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cp:lastPrinted>2025-03-31T19:06:39Z</cp:lastPrinted>
  <dcterms:created xsi:type="dcterms:W3CDTF">2024-11-19T16:42:00Z</dcterms:created>
  <dcterms:modified xsi:type="dcterms:W3CDTF">2025-04-01T17:39:17Z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532FBF6266DF41FB8FB52E8B974E900F_13</vt:lpwstr>
  </property>
  <property fmtid="{D5CDD505-2E9C-101B-9397-08002B2CF9AE}" pid="3" name="KSOProductBuildVer">
    <vt:lpwstr>1046-12.2.0.19307</vt:lpwstr>
  </property>
</Properties>
</file>